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rleytowncouncil.sharepoint.com/sites/FINANCE/Shared Documents/General/1AAA_FINANCE/Orders for Payment/"/>
    </mc:Choice>
  </mc:AlternateContent>
  <xr:revisionPtr revIDLastSave="0" documentId="8_{8EFCCCDB-92B0-44EF-88A5-4765E9D595ED}" xr6:coauthVersionLast="47" xr6:coauthVersionMax="47" xr10:uidLastSave="{00000000-0000-0000-0000-000000000000}"/>
  <bookViews>
    <workbookView xWindow="28680" yWindow="-120" windowWidth="29040" windowHeight="15840" firstSheet="2" activeTab="3" xr2:uid="{00000000-000D-0000-FFFF-FFFF00000000}"/>
  </bookViews>
  <sheets>
    <sheet name="March 2023" sheetId="17" r:id="rId1"/>
    <sheet name="February 2023" sheetId="16" r:id="rId2"/>
    <sheet name="January 2023" sheetId="15" r:id="rId3"/>
    <sheet name="December 2022" sheetId="14" r:id="rId4"/>
    <sheet name="November 2022" sheetId="13" r:id="rId5"/>
    <sheet name="October 2022" sheetId="12" r:id="rId6"/>
    <sheet name="September 2022" sheetId="11" r:id="rId7"/>
    <sheet name="August 2022" sheetId="10" r:id="rId8"/>
    <sheet name="July 2022" sheetId="9" r:id="rId9"/>
    <sheet name="June 2022" sheetId="8" r:id="rId10"/>
    <sheet name="May 2022" sheetId="7" r:id="rId11"/>
    <sheet name="April 2022" sheetId="6" r:id="rId12"/>
  </sheets>
  <definedNames>
    <definedName name="_xlnm._FilterDatabase" localSheetId="4" hidden="1">'November 2022'!$A$28:$C$43</definedName>
    <definedName name="_xlnm.Print_Area" localSheetId="11">'April 2022'!$A$1:$C$49</definedName>
    <definedName name="_xlnm.Print_Area" localSheetId="7">'August 2022'!$A$1:$C$28</definedName>
    <definedName name="_xlnm.Print_Area" localSheetId="3">'December 2022'!$A$1:$C$27</definedName>
    <definedName name="_xlnm.Print_Area" localSheetId="1">'February 2023'!$A$1:$C$28</definedName>
    <definedName name="_xlnm.Print_Area" localSheetId="2">'January 2023'!$A$1:$C$42</definedName>
    <definedName name="_xlnm.Print_Area" localSheetId="8">'July 2022'!$A$1:$C$37</definedName>
    <definedName name="_xlnm.Print_Area" localSheetId="9">'June 2022'!$A$1:$C$39</definedName>
    <definedName name="_xlnm.Print_Area" localSheetId="0">'March 2023'!$A$1:$C$40</definedName>
    <definedName name="_xlnm.Print_Area" localSheetId="10">'May 2022'!$A$1:$C$33</definedName>
    <definedName name="_xlnm.Print_Area" localSheetId="4">'November 2022'!$A$1:$C$45</definedName>
    <definedName name="_xlnm.Print_Area" localSheetId="5">'October 2022'!$A$1:$C$34</definedName>
    <definedName name="_xlnm.Print_Area" localSheetId="6">'September 2022'!$A$1:$C$28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0" l="1"/>
  <c r="C27" i="11"/>
  <c r="C34" i="12"/>
  <c r="C45" i="13"/>
  <c r="C27" i="14"/>
  <c r="C32" i="9"/>
  <c r="C30" i="7"/>
  <c r="C38" i="8" l="1"/>
  <c r="C45" i="6" l="1"/>
  <c r="C32" i="17" l="1"/>
  <c r="C34" i="15" l="1"/>
  <c r="C20" i="16" l="1"/>
</calcChain>
</file>

<file path=xl/sharedStrings.xml><?xml version="1.0" encoding="utf-8"?>
<sst xmlns="http://schemas.openxmlformats.org/spreadsheetml/2006/main" count="530" uniqueCount="338">
  <si>
    <t>Supplier</t>
  </si>
  <si>
    <t>Purchase Description</t>
  </si>
  <si>
    <t>Amount</t>
  </si>
  <si>
    <t>EARLEY TOWN COUNCIL</t>
  </si>
  <si>
    <t>MFG UK Ltd</t>
  </si>
  <si>
    <t>Select Environmental Services Ltd</t>
  </si>
  <si>
    <t>Premium Credit Ltd</t>
  </si>
  <si>
    <t>Wokingham Borough Council</t>
  </si>
  <si>
    <t>Ricoh UK Ltd</t>
  </si>
  <si>
    <t>Southern Electric</t>
  </si>
  <si>
    <t>Regent Gas Ltd</t>
  </si>
  <si>
    <t>ORDERS FOR PAYMENT - March 2023</t>
  </si>
  <si>
    <t>ORDERS FOR PAYMENT - April 2022</t>
  </si>
  <si>
    <t>ORDERS FOR PAYMENT - May 2022</t>
  </si>
  <si>
    <t>ORDERS FOR PAYMENT - June 2022</t>
  </si>
  <si>
    <t>ORDERS FOR PAYMENT - February 2023</t>
  </si>
  <si>
    <t>ORDERS FOR PAYMENT - January 2023</t>
  </si>
  <si>
    <t>ORDERS FOR PAYMENT - December 2022</t>
  </si>
  <si>
    <t>ORDERS FOR PAYMENT - November 2022</t>
  </si>
  <si>
    <t>ORDERS FOR PAYMENT - September 2022</t>
  </si>
  <si>
    <t>ORDERS FOR PAYMENT - October 2022</t>
  </si>
  <si>
    <t>ORDERS FOR PAYMENT - August 2022</t>
  </si>
  <si>
    <t>ORDERS FOR PAYMENT - July 2022</t>
  </si>
  <si>
    <t>Rialtas Business Solutions</t>
  </si>
  <si>
    <t>Software support and Maintenance Year to 4/3/23</t>
  </si>
  <si>
    <t>Wicksteed Leisure Ltd</t>
  </si>
  <si>
    <t>Meadow Park Cradle Safety Swing seat x 2</t>
  </si>
  <si>
    <t>Insurance Premium April 22</t>
  </si>
  <si>
    <t>SmartestEnergy Business Ltd</t>
  </si>
  <si>
    <t>Street Lighting Dusk to Dawn supply March 22</t>
  </si>
  <si>
    <t xml:space="preserve">Cemetery Rates </t>
  </si>
  <si>
    <t>Lister Wilder</t>
  </si>
  <si>
    <t>MFG UK Ltd T/A Air It Ltd</t>
  </si>
  <si>
    <t>William Luck</t>
  </si>
  <si>
    <t>Planning Professional Services (15.18 Hrs) April 22</t>
  </si>
  <si>
    <t>Barriers Direct</t>
  </si>
  <si>
    <t>Cemetery 2 x Removable Bollards &amp; Installation</t>
  </si>
  <si>
    <t>Country Supplies</t>
  </si>
  <si>
    <t>Cemetery Topsoil &amp; Landscaping seeds</t>
  </si>
  <si>
    <t>Castle Water Ltd</t>
  </si>
  <si>
    <t>PHS Group</t>
  </si>
  <si>
    <t>Premium Credit</t>
  </si>
  <si>
    <t>Insurance Premium May 22</t>
  </si>
  <si>
    <t>Street Lighting May 22</t>
  </si>
  <si>
    <t>Wokingham B.C.</t>
  </si>
  <si>
    <t>Salaries</t>
  </si>
  <si>
    <t>PAYE &amp; NI April 22</t>
  </si>
  <si>
    <t>Royal County of Berkshire Pension Fund</t>
  </si>
  <si>
    <t>Pension Contributions April 22</t>
  </si>
  <si>
    <t>HMRC</t>
  </si>
  <si>
    <t>April 22 Payroll</t>
  </si>
  <si>
    <t>PAYE &amp; NI May 22</t>
  </si>
  <si>
    <t>Pension Contributions May 22</t>
  </si>
  <si>
    <t>May 22 Payroll</t>
  </si>
  <si>
    <t>ARC Project</t>
  </si>
  <si>
    <t>Grant approved at Full Council Meeting 30/3/22</t>
  </si>
  <si>
    <t>Berkshire Multiple Sclerosis Therapyy Centre</t>
  </si>
  <si>
    <t>CAB Reading</t>
  </si>
  <si>
    <t>CAB Wokingham</t>
  </si>
  <si>
    <t>Earley Community Minibus</t>
  </si>
  <si>
    <t>Earley Day Centre</t>
  </si>
  <si>
    <t>Trinity Church Lower Earley</t>
  </si>
  <si>
    <t>The Earley Environmental Grp (EASI)</t>
  </si>
  <si>
    <t>Home Start Wokingham</t>
  </si>
  <si>
    <t>Keep Mobile</t>
  </si>
  <si>
    <t>Link Visiting Scheme</t>
  </si>
  <si>
    <t>Me2 Club</t>
  </si>
  <si>
    <t>Queen Victoria Institute Fund</t>
  </si>
  <si>
    <t>Reading Male Voice Choir</t>
  </si>
  <si>
    <t>Sue Ryder Fundraising</t>
  </si>
  <si>
    <t>Trinity Concert Band</t>
  </si>
  <si>
    <t>Wokingham Waterside Centre Ltd</t>
  </si>
  <si>
    <t>Pension Contributions June 22</t>
  </si>
  <si>
    <t>June 22 Payroll</t>
  </si>
  <si>
    <t>PAYE &amp; NI June 22</t>
  </si>
  <si>
    <t>Sports Sponsorship PM</t>
  </si>
  <si>
    <t>First Days Childrens charity</t>
  </si>
  <si>
    <t>Grant Approved at Full Council Meeting 19/6/22</t>
  </si>
  <si>
    <t>Sports Sponsorship Approved at Full Council Meeting 19/6/22</t>
  </si>
  <si>
    <t>All Electrics &amp; Building Manage. Ltd</t>
  </si>
  <si>
    <t>Arkell &amp; Hurcombe</t>
  </si>
  <si>
    <t>Bowak Ltd</t>
  </si>
  <si>
    <t>Caretaker and H&amp;S supplies All centres</t>
  </si>
  <si>
    <t>John Gosden Consulting</t>
  </si>
  <si>
    <t>JRB Enterprise Ltd</t>
  </si>
  <si>
    <t>50 packs poop Scoop Bags</t>
  </si>
  <si>
    <t>MFG UK Ltd (T/a Air IT)</t>
  </si>
  <si>
    <t>Managed IT Support June 22</t>
  </si>
  <si>
    <t>RBS Rialtas</t>
  </si>
  <si>
    <t>Year end closedown</t>
  </si>
  <si>
    <t>Select Environmental Services</t>
  </si>
  <si>
    <t>General Bin Waste collection April 22</t>
  </si>
  <si>
    <t>Trinity Fire &amp; Security Systems</t>
  </si>
  <si>
    <t>Charter Global Ltd</t>
  </si>
  <si>
    <t>Hadley Recycling &amp; Waste Management</t>
  </si>
  <si>
    <t xml:space="preserve">William Luck </t>
  </si>
  <si>
    <t>Town Planning Services May 22</t>
  </si>
  <si>
    <t>Buxtons</t>
  </si>
  <si>
    <t>Gardoo</t>
  </si>
  <si>
    <t>Castle Water</t>
  </si>
  <si>
    <t>Insurance Pemium June 22</t>
  </si>
  <si>
    <t>Frasers Office</t>
  </si>
  <si>
    <t>Managed IT Support July 22</t>
  </si>
  <si>
    <t>McVeigh Parker</t>
  </si>
  <si>
    <t>Ricoh Uk Ltd</t>
  </si>
  <si>
    <t>Advice and Admin of Group Death in Service Scheme</t>
  </si>
  <si>
    <t>Claire Connell</t>
  </si>
  <si>
    <t>Internal Audit Final Visit &amp; report Year ending 31/3/22</t>
  </si>
  <si>
    <t>PPL PRS</t>
  </si>
  <si>
    <t>General Litter Bins Collection June 22</t>
  </si>
  <si>
    <t>Southern Maintenance Solutions UK Ltd</t>
  </si>
  <si>
    <t>Insurance Pemium July 22</t>
  </si>
  <si>
    <t>Creating Technical Solutions</t>
  </si>
  <si>
    <t>Enerveo Ltd</t>
  </si>
  <si>
    <t>Flagmakers (Specialised Canvas Makers Ltd)</t>
  </si>
  <si>
    <t>Frasers Office Supplies Ltd</t>
  </si>
  <si>
    <t>James Hallam Ltd</t>
  </si>
  <si>
    <t>Fleet Insurance Year to 31/8/23</t>
  </si>
  <si>
    <t>Managed IT Support August 22</t>
  </si>
  <si>
    <t>Southern Electric Power Distribution</t>
  </si>
  <si>
    <t>Tractor Shed Repair Electric Cable damage</t>
  </si>
  <si>
    <t>General Litter Bins Collection July 22</t>
  </si>
  <si>
    <t>Planning Services July 22</t>
  </si>
  <si>
    <t>Workwear Giant - Top Embroidery</t>
  </si>
  <si>
    <t>Mixamate Concrete and Screed</t>
  </si>
  <si>
    <t>Insurance Pemium August 22</t>
  </si>
  <si>
    <t>Hadley Recycling and Waste Management</t>
  </si>
  <si>
    <t>Commercial Combined Insurance Year to 31/8/23</t>
  </si>
  <si>
    <t>GPA/Sickness/Business Travel</t>
  </si>
  <si>
    <t>Managed IT Support Sept 22</t>
  </si>
  <si>
    <t>SMS Environmental Ltd</t>
  </si>
  <si>
    <t>Surrey Loams Ltd</t>
  </si>
  <si>
    <t>Tri Security (Junction Security Ltd)</t>
  </si>
  <si>
    <t>Fire Alarm Maint and Emergency light testing all centres 2021</t>
  </si>
  <si>
    <t>Planning Services Aug 22</t>
  </si>
  <si>
    <t>Fleet (Line Markers) Ltd</t>
  </si>
  <si>
    <t>£640.22</t>
  </si>
  <si>
    <t>DVLA Road Tax</t>
  </si>
  <si>
    <t>YK60UUJ Year to 31/7/23</t>
  </si>
  <si>
    <t>YS06BSO Year to 31/7/23</t>
  </si>
  <si>
    <t>YK60UTY Year to 31/7/23</t>
  </si>
  <si>
    <t>PAYE &amp; NI July 22</t>
  </si>
  <si>
    <t>Pension Contributions July 22</t>
  </si>
  <si>
    <t>July 22 Payroll</t>
  </si>
  <si>
    <t>PAYE &amp; NI August 22</t>
  </si>
  <si>
    <t>Pension Contributions August 22</t>
  </si>
  <si>
    <t>August 22 Payroll</t>
  </si>
  <si>
    <t>September 22 Payroll</t>
  </si>
  <si>
    <t>Pension Contributions September 22</t>
  </si>
  <si>
    <t>PAYE &amp; NI September 22</t>
  </si>
  <si>
    <t>Office Stationery, Stamps, Paper, Ink cartrisges</t>
  </si>
  <si>
    <t>Stamps, Ink Cartridge for Office &amp; Fridge for Radstock Lane Com. Hub</t>
  </si>
  <si>
    <t>Maiden Erlegh Lake Nature Reserve Gate and Posts etc</t>
  </si>
  <si>
    <t>Microsft 365 - Office</t>
  </si>
  <si>
    <t>Cemetery: New Spine Concrete</t>
  </si>
  <si>
    <t>Music Royalties Licence Council run facilities</t>
  </si>
  <si>
    <t>Maiden Place Com. Centre Gas June 22</t>
  </si>
  <si>
    <t>Office &amp; Silverdale Copier Rental qtr to 30/9/22</t>
  </si>
  <si>
    <t>Street Light June 22 Dusk to Dawn</t>
  </si>
  <si>
    <t>Sol Joel Pavillion Water Leak 27/6/22</t>
  </si>
  <si>
    <t>Office Rates July 22</t>
  </si>
  <si>
    <t>Radstock Lane Community Centre Rates July 22</t>
  </si>
  <si>
    <t>Work Uniforms</t>
  </si>
  <si>
    <t>Office Microsoft 365 IT Contract Apr 22</t>
  </si>
  <si>
    <t>Office Managed IT Support Apr 22</t>
  </si>
  <si>
    <t>Radstock Lane Com. Centre Gas March 22</t>
  </si>
  <si>
    <t>Maiden Place Com. Centre Gas March 22</t>
  </si>
  <si>
    <t>Office &amp; Silverdale Road Photocopier Rental Qtr to 30/6/22 + usage Qtr to 31/3/22</t>
  </si>
  <si>
    <t>General Litter Bins Waste Collection March 22</t>
  </si>
  <si>
    <t>Laurel Park Electricity April 22</t>
  </si>
  <si>
    <t>Office Rates</t>
  </si>
  <si>
    <t>Radstock Lane Com. Centre Rates</t>
  </si>
  <si>
    <t>Maiden Place Com. Centre Water 1/3-31/8/22</t>
  </si>
  <si>
    <t>Sol Joel Park Cricket Roller Repair and Engine service</t>
  </si>
  <si>
    <t>Managed IT Support May 22</t>
  </si>
  <si>
    <t>Office Microsoft 365, Email security May 22</t>
  </si>
  <si>
    <t>Maiden Place Com. Centre Waste Disposal 3 mths to 1/9/22</t>
  </si>
  <si>
    <t>Radstock Lane Com. Centre Waste Disposal 3 mths to 1/9/22</t>
  </si>
  <si>
    <t>Sol Joel Park Gas April 22</t>
  </si>
  <si>
    <t>Maiden Place Com. Centre Gas April 22</t>
  </si>
  <si>
    <t>Radstock Lane Com. Centre Gas April 22</t>
  </si>
  <si>
    <t>Office Gas April 22</t>
  </si>
  <si>
    <t>Laurel Park Electricity May 22</t>
  </si>
  <si>
    <t>Office Rates May 22</t>
  </si>
  <si>
    <t>Radstock Lane Com. Centre Rates May 22</t>
  </si>
  <si>
    <t>EICR Report Office &amp; Interpretation Centre £1,104, Office Wiring Works ££3,578.40 Office Lighting £547.20</t>
  </si>
  <si>
    <t>Cemetery Cast Aluminium Grave Markers</t>
  </si>
  <si>
    <t>Cemetery Strimmer + PPE Trousers/Helmet</t>
  </si>
  <si>
    <t>Office Water Estimated Bill to 31/5/22</t>
  </si>
  <si>
    <t>Motor  Replacement for Roller Shutter Sol Joel Pavillion Boiler House</t>
  </si>
  <si>
    <t>Playsand Sol Joel Park</t>
  </si>
  <si>
    <t>Cemetery Skip 14th June 22</t>
  </si>
  <si>
    <t xml:space="preserve">Emergency Flood Plan Preparation </t>
  </si>
  <si>
    <t>Sol Joel Park Scarifier, Batteries and Charger</t>
  </si>
  <si>
    <t>Office Microsoft 365 licence/support June 22</t>
  </si>
  <si>
    <t>Maiden Place Com. Centre Gas May 22</t>
  </si>
  <si>
    <t>General Bin Waste collection May 22</t>
  </si>
  <si>
    <t>Laurel Park Electric June 22</t>
  </si>
  <si>
    <t>Street Light June 22 Dawn to dusk</t>
  </si>
  <si>
    <t>Silverdale Fire Alarm Maint contract Yr to 31/5/23</t>
  </si>
  <si>
    <t>Office Rates June 22</t>
  </si>
  <si>
    <t>Radstock Lane Com. Centre Rates June 22</t>
  </si>
  <si>
    <t>Abrdn Financial Planning and Advice Limited</t>
  </si>
  <si>
    <t>Berkshire Association of Local Councils</t>
  </si>
  <si>
    <t>Subscription - Berkshire and National 22/23</t>
  </si>
  <si>
    <t>YS06BSO Clutch replacement</t>
  </si>
  <si>
    <t>Street Light chargeable repairs Qtr to 31/3/22</t>
  </si>
  <si>
    <t>Replacement Earley Town Council flag</t>
  </si>
  <si>
    <t>Office Microsft 365 August 22</t>
  </si>
  <si>
    <t>Radstock Lane Com. Centre Sanitary Waste Qtr to 1/12/22</t>
  </si>
  <si>
    <t>Maiden Place Com. Centre Sanitary Waste Qtr to 1/12/22</t>
  </si>
  <si>
    <t>Maiden Place Com. Centre Gas July 22</t>
  </si>
  <si>
    <t>Street Light July 22 Dusk to Dawn</t>
  </si>
  <si>
    <t>Office Rates Aug 22</t>
  </si>
  <si>
    <t>Radstock Lane Com. Centre Rates Aug 22</t>
  </si>
  <si>
    <t>Sol Joel Park Football pitchmarking</t>
  </si>
  <si>
    <t>Cemetery Skip Hire 17/8/22</t>
  </si>
  <si>
    <t>Cemetery Skip Hire 31/8/22</t>
  </si>
  <si>
    <t>Office Microsoft 365 Sept 22</t>
  </si>
  <si>
    <t>Sol Joel Pavillion Leaks 23&amp;24/8/22</t>
  </si>
  <si>
    <t>Sol Joel Park Cricket pitch Top dressing</t>
  </si>
  <si>
    <t>Maiden Place Com. Centre Gas Aug 22</t>
  </si>
  <si>
    <t>Electric Sept 22 Radstock Lane Com. Centre</t>
  </si>
  <si>
    <t>Office Electric Sept 22</t>
  </si>
  <si>
    <t>Street Light Aug 22 Dusk to Dawn</t>
  </si>
  <si>
    <t>Office Rates Sept 22</t>
  </si>
  <si>
    <t>Radstock Lane Com. Centre Rates Sept 22</t>
  </si>
  <si>
    <t>Radstock Lane Com. Space Blinds &amp; Frosted Window Film fitting</t>
  </si>
  <si>
    <t>Air IT Limited</t>
  </si>
  <si>
    <t>Alan Hadley Ltd</t>
  </si>
  <si>
    <t>All Electrics &amp; Building Management Ltd</t>
  </si>
  <si>
    <t>EICR Fixed Wire Testing Tractor shed</t>
  </si>
  <si>
    <t>Avoncrop Amenity Products Ltd</t>
  </si>
  <si>
    <t>Paper, Copier Ink, Diaries</t>
  </si>
  <si>
    <t>Lister &amp; Wilder</t>
  </si>
  <si>
    <t>PKF Littlejohn LLP</t>
  </si>
  <si>
    <t>General Litter Bins Collection Aug 22</t>
  </si>
  <si>
    <t>SMS Environmental</t>
  </si>
  <si>
    <t>Weed Management Ltd</t>
  </si>
  <si>
    <t>Agricultural &amp; Estate Services Ltd</t>
  </si>
  <si>
    <t>Caretaker supplies - Toilet rolls, Paper towels etc - All centres</t>
  </si>
  <si>
    <t>John Gosden Consulting Ltd</t>
  </si>
  <si>
    <t>McVeigh Parker &amp; Co Ltd</t>
  </si>
  <si>
    <t>Tractor Shed Fence (part also for Allotments)</t>
  </si>
  <si>
    <t>Online Playgrounds</t>
  </si>
  <si>
    <t>Tri Security</t>
  </si>
  <si>
    <t>Ornamental Trees Ltd</t>
  </si>
  <si>
    <t xml:space="preserve">Tree and Staking for Loddon Viaduct Memorial </t>
  </si>
  <si>
    <t>A&amp;B Roofing Ltd</t>
  </si>
  <si>
    <t>Alan Hadley</t>
  </si>
  <si>
    <t>Southern Maintenance Solutions Ltd</t>
  </si>
  <si>
    <t>Allstar Business Solutions</t>
  </si>
  <si>
    <t>Microsoft 365 December 22</t>
  </si>
  <si>
    <t>Delta Air Conditioning Services (Reading) Ltd</t>
  </si>
  <si>
    <t>Frasers Office Innovation</t>
  </si>
  <si>
    <t>Mayors Xmas Cards</t>
  </si>
  <si>
    <t>Dog Poop bags</t>
  </si>
  <si>
    <t>Toolden</t>
  </si>
  <si>
    <t>£1,101.82</t>
  </si>
  <si>
    <t>LGPS</t>
  </si>
  <si>
    <t>Reading Welfare Rights</t>
  </si>
  <si>
    <t>Grant</t>
  </si>
  <si>
    <t>Salvation Army</t>
  </si>
  <si>
    <t>Sports Sponsorship L W</t>
  </si>
  <si>
    <t>Sports Sponsorship D N</t>
  </si>
  <si>
    <t>Microsoft 365 October 22</t>
  </si>
  <si>
    <t>Managed IT Support October 22</t>
  </si>
  <si>
    <t xml:space="preserve">Fuel EN65HDF, YS06BSO, MX19WFV, YK60UUJ </t>
  </si>
  <si>
    <t>Sol Joel Park Grass Seed and Turf for Cricket pitch repair</t>
  </si>
  <si>
    <t>Ford Ranger YK60UUJ Service &amp; MOT</t>
  </si>
  <si>
    <t>Transit MX19WFV 2 new tyres &amp; fitting</t>
  </si>
  <si>
    <t>Sol Joel Park Pitch Aerator Repair incl New Guard and Tyres</t>
  </si>
  <si>
    <t>Upgrade Server to Azure V2 on-site (V1 at end of life)</t>
  </si>
  <si>
    <t>Maiden Place Com. Centre Gas Sept 22</t>
  </si>
  <si>
    <t>Maiden Place Com. Centre Waste Collection Aug 22</t>
  </si>
  <si>
    <t>Electric October 22 Sol Joel Pavillion</t>
  </si>
  <si>
    <t>Electric October 22 Radstock House Offices</t>
  </si>
  <si>
    <t>Sol Joel Pavillion Annual Disinfection of Water system</t>
  </si>
  <si>
    <t>Radstock Lane Com. Centre Electricity period to 7/9/22</t>
  </si>
  <si>
    <t>Street Lighting September 22 Dusk to Dawn</t>
  </si>
  <si>
    <t>Sol Joel Park Weed and Feed Football Pitches</t>
  </si>
  <si>
    <t>Radstock Lane Com. Centre Rates October 22</t>
  </si>
  <si>
    <t>Cemetery Rates October 2022</t>
  </si>
  <si>
    <t>Radstock House Offices Rates October 22</t>
  </si>
  <si>
    <t>Radstock Lane Com. Centre Roof repairs</t>
  </si>
  <si>
    <t>Sol Joel Park Hedge Cutting Wokingham Rd and Car Park areas</t>
  </si>
  <si>
    <t>Cemetery Skip Hire 14/11/22</t>
  </si>
  <si>
    <t>Annual supervising Engineer visit Reservoir</t>
  </si>
  <si>
    <t>Sol Joel Park Scarifier Day hire - Cricket pitch</t>
  </si>
  <si>
    <t>Sol Joel Park Rubber Mulch &amp; binder resin</t>
  </si>
  <si>
    <t>Radstock House Offices/Silverdale Photocopier charges Qtr to 31/12/22 + usage</t>
  </si>
  <si>
    <t>Silverdale Gas Bolier Service &amp; Maintenance to 18/10/23</t>
  </si>
  <si>
    <t>Sol Joel Pavillion Gas Boiler Service and Maintenance year to 18/10/23</t>
  </si>
  <si>
    <t>Radstock House Offices Gas Boiler Service and Maintenance year to 18/10/23</t>
  </si>
  <si>
    <t>Radstock Lane and Maiden Plave Com. Centres  Installation of Access control</t>
  </si>
  <si>
    <t>Sol Joel Park CCTV Annual Maintenance</t>
  </si>
  <si>
    <t>Generator/Tripod Light/Battery/Charger Emergency Plan - Reservoir</t>
  </si>
  <si>
    <t xml:space="preserve">Fuel YS06BSO, EN65HDF, MX19WFV </t>
  </si>
  <si>
    <t>Maiden Place Com. Centre 6 months to 28/2/23 Water</t>
  </si>
  <si>
    <t>Maiden Place Com. Centre Driers, Waste &amp; Sanitary Disposal Qtr to 1/3/23</t>
  </si>
  <si>
    <t>Radstock Lane Com. Centre Driers, Waste &amp; Sanitary Disposal Qtr to 1/3/23</t>
  </si>
  <si>
    <t>Microsoft 365 November 22</t>
  </si>
  <si>
    <t>Managed IT Support November 22</t>
  </si>
  <si>
    <t>General Litter Bins Collection September 22</t>
  </si>
  <si>
    <t>General Litter Bins Collection October 22</t>
  </si>
  <si>
    <t>Planning Services September 22</t>
  </si>
  <si>
    <t>Planning Services October 22</t>
  </si>
  <si>
    <t>Maiden Place Com. Centre Gas October 22</t>
  </si>
  <si>
    <t>Radstock Lane Com. Centre September 22</t>
  </si>
  <si>
    <t>Street Lights October 22 Dusk to Dawn</t>
  </si>
  <si>
    <t>Radstock Lane Com. Centre Rates November 22</t>
  </si>
  <si>
    <t>Radstock House Rates November 22</t>
  </si>
  <si>
    <t>Pensions November 22 Payroll</t>
  </si>
  <si>
    <t>Tax &amp; NI Payroll - October 22</t>
  </si>
  <si>
    <t>Pensions October 22 Payroll</t>
  </si>
  <si>
    <t>Managed IT Support December</t>
  </si>
  <si>
    <t>Maiden Place &amp; Radstock Lane Com. Centres Air Con Inspection and report</t>
  </si>
  <si>
    <t>Radstock Lane Com. Centre Gas Boiler Install New Ignition &amp; Condense drain pipe</t>
  </si>
  <si>
    <t>Radstock Lane Com. Centre Gas Boiler Install new fan</t>
  </si>
  <si>
    <t>Fire alarm &amp; Emergency Light tests All Centres, Amenities &amp; Offices</t>
  </si>
  <si>
    <t>Planning Services November 22</t>
  </si>
  <si>
    <t>General Litter Bins Collection November 22</t>
  </si>
  <si>
    <t>Tax &amp; NI December 22 Payroll</t>
  </si>
  <si>
    <t>Pensions December 22 Payroll</t>
  </si>
  <si>
    <t>December 22 Payroll</t>
  </si>
  <si>
    <t>Cemetery Skip Hire</t>
  </si>
  <si>
    <t>External Audit Fees Year End 31/3/22</t>
  </si>
  <si>
    <t>October 22 Payroll</t>
  </si>
  <si>
    <t>November 22 - Payroll</t>
  </si>
  <si>
    <t>Amazon</t>
  </si>
  <si>
    <t>MELNR Emerg. Plan Head Torches/Torches Batteries (CIL)</t>
  </si>
  <si>
    <t>Water Allot 6 months to 31/3/23</t>
  </si>
  <si>
    <t>MPCC Gas Nov 22</t>
  </si>
  <si>
    <t>St Light Nov 22 Dusk to Dawn Electricity</t>
  </si>
  <si>
    <t>MPCC Electricity Oct 22</t>
  </si>
  <si>
    <t>RLCC Rates Dec 22</t>
  </si>
  <si>
    <t>RH Rates Dec 22</t>
  </si>
  <si>
    <t>Tax &amp; NI November 22 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</si>
</sst>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0" applyFont="1"/>
    <xf numFmtId="0" fontId="0" fillId="0" borderId="0" xfId="2" applyFont="1" applyAlignment="1">
      <alignment vertical="center"/>
    </xf>
    <xf numFmtId="0" fontId="0" fillId="0" borderId="0" xfId="2" applyFont="1" applyAlignment="1">
      <alignment horizontal="left" vertical="center"/>
    </xf>
    <xf numFmtId="164" fontId="2" fillId="0" borderId="1" xfId="0" applyNumberFormat="1" applyFont="1" applyBorder="1"/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0" fillId="0" borderId="0" xfId="0" applyProtection="1">
      <protection locked="0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8" fontId="0" fillId="0" borderId="0" xfId="0" applyNumberFormat="1"/>
    <xf numFmtId="164" fontId="0" fillId="0" borderId="0" xfId="2" applyNumberFormat="1" applyFont="1" applyAlignment="1">
      <alignment horizontal="right" vertical="center"/>
    </xf>
    <xf numFmtId="7" fontId="0" fillId="0" borderId="0" xfId="0" applyNumberFormat="1" applyAlignment="1">
      <alignment horizontal="right"/>
    </xf>
    <xf numFmtId="164" fontId="2" fillId="0" borderId="2" xfId="0" applyNumberFormat="1" applyFont="1" applyBorder="1"/>
    <xf numFmtId="0" fontId="7" fillId="0" borderId="0" xfId="0" applyFont="1"/>
    <xf numFmtId="164" fontId="7" fillId="0" borderId="0" xfId="0" applyNumberFormat="1" applyFont="1" applyAlignment="1">
      <alignment horizontal="right"/>
    </xf>
    <xf numFmtId="164" fontId="8" fillId="0" borderId="0" xfId="0" quotePrefix="1" applyNumberFormat="1" applyFont="1" applyAlignment="1">
      <alignment horizontal="right"/>
    </xf>
    <xf numFmtId="164" fontId="5" fillId="0" borderId="0" xfId="2" applyNumberFormat="1" applyFont="1" applyAlignment="1">
      <alignment horizontal="right" vertical="center"/>
    </xf>
    <xf numFmtId="17" fontId="0" fillId="0" borderId="0" xfId="2" applyNumberFormat="1" applyFont="1" applyAlignment="1">
      <alignment horizontal="left" vertical="center"/>
    </xf>
    <xf numFmtId="164" fontId="0" fillId="0" borderId="1" xfId="0" applyNumberFormat="1" applyBorder="1"/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164" fontId="9" fillId="0" borderId="0" xfId="1" applyNumberFormat="1" applyFont="1" applyFill="1" applyBorder="1" applyAlignment="1">
      <alignment horizontal="right" vertical="center"/>
    </xf>
    <xf numFmtId="7" fontId="5" fillId="0" borderId="0" xfId="1" applyNumberFormat="1" applyFont="1" applyFill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8" fontId="0" fillId="0" borderId="0" xfId="0" applyNumberFormat="1" applyAlignment="1">
      <alignment horizontal="right"/>
    </xf>
    <xf numFmtId="164" fontId="5" fillId="0" borderId="0" xfId="1" applyNumberFormat="1" applyFont="1" applyFill="1" applyAlignment="1">
      <alignment horizontal="right" vertical="center"/>
    </xf>
    <xf numFmtId="17" fontId="0" fillId="0" borderId="0" xfId="0" quotePrefix="1" applyNumberFormat="1"/>
    <xf numFmtId="164" fontId="11" fillId="0" borderId="1" xfId="0" applyNumberFormat="1" applyFont="1" applyBorder="1" applyAlignment="1">
      <alignment horizontal="right" vertical="center"/>
    </xf>
  </cellXfs>
  <cellStyles count="4">
    <cellStyle name="Comma" xfId="1" builtinId="3"/>
    <cellStyle name="Normal" xfId="0" builtinId="0"/>
    <cellStyle name="Normal 16" xfId="3" xr:uid="{00000000-0005-0000-0000-000002000000}"/>
    <cellStyle name="Normal 18" xfId="2" xr:uid="{00000000-0005-0000-0000-000003000000}"/>
  </cellStyles>
  <dxfs count="8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  <border diagonalUp="0" diagonalDown="0" outline="0">
        <left/>
        <right/>
        <top style="thin">
          <color indexed="64"/>
        </top>
        <bottom style="medium">
          <color indexed="64"/>
        </bottom>
      </border>
    </dxf>
    <dxf>
      <numFmt numFmtId="164" formatCode="&quot;£&quot;#,##0.00"/>
    </dxf>
    <dxf>
      <border diagonalUp="0" diagonalDown="0" outline="0">
        <left/>
        <right/>
        <top/>
        <bottom/>
      </border>
    </dxf>
    <dxf>
      <border diagonalUp="0" diagonalDown="0" outline="0">
        <left/>
        <right/>
        <top/>
        <bottom/>
      </border>
    </dxf>
    <dxf>
      <font>
        <b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</font>
      <numFmt numFmtId="164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</font>
    </dxf>
    <dxf>
      <font>
        <b val="0"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£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£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£&quot;#,##0.00"/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£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  <numFmt numFmtId="164" formatCode="&quot;£&quot;#,##0.00"/>
      <alignment horizontal="right" vertical="bottom" textRotation="0" wrapText="0" indent="0" justifyLastLine="0" shrinkToFit="0" readingOrder="0"/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  <border diagonalUp="0" diagonalDown="0">
        <left/>
        <right/>
        <top style="thin">
          <color indexed="64"/>
        </top>
        <bottom style="double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&quot;£&quot;#,##0.00"/>
      <alignment horizontal="right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 val="0"/>
      </font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£&quot;#,##0.00"/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£&quot;#,##0.00"/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£&quot;#,##0.0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£&quot;#,##0.00"/>
      <alignment horizontal="righ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638176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1</xdr:col>
      <xdr:colOff>4486276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5905500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638176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5905500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638176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5905500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638176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638176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114301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1</xdr:col>
      <xdr:colOff>4486276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638176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3</xdr:col>
      <xdr:colOff>28576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638176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3438525</xdr:colOff>
      <xdr:row>0</xdr:row>
      <xdr:rowOff>95250</xdr:rowOff>
    </xdr:from>
    <xdr:to>
      <xdr:col>2</xdr:col>
      <xdr:colOff>447676</xdr:colOff>
      <xdr:row>3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7" t="18751" r="8439" b="14999"/>
        <a:stretch/>
      </xdr:blipFill>
      <xdr:spPr>
        <a:xfrm>
          <a:off x="6143625" y="95250"/>
          <a:ext cx="1047751" cy="5048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0000000}" name="Table1345678910111213141516" displayName="Table1345678910111213141516" ref="A5:C32" totalsRowCount="1" headerRowDxfId="84" dataDxfId="83">
  <autoFilter ref="A5:C31" xr:uid="{00000000-0009-0000-0100-00000F000000}"/>
  <sortState xmlns:xlrd2="http://schemas.microsoft.com/office/spreadsheetml/2017/richdata2" ref="A6:C31">
    <sortCondition ref="A5:A31"/>
  </sortState>
  <tableColumns count="3">
    <tableColumn id="1" xr3:uid="{00000000-0010-0000-0000-000001000000}" name="Supplier" dataDxfId="82" totalsRowDxfId="81"/>
    <tableColumn id="2" xr3:uid="{00000000-0010-0000-0000-000002000000}" name="Purchase Description" dataDxfId="80" totalsRowDxfId="79"/>
    <tableColumn id="3" xr3:uid="{00000000-0010-0000-0000-000003000000}" name="Amount" totalsRowFunction="sum" dataDxfId="78" totalsRowDxfId="77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9000000}" name="Table134567" displayName="Table134567" ref="A5:C38" totalsRowCount="1" headerRowDxfId="17" dataDxfId="16">
  <autoFilter ref="A5:C37" xr:uid="{00000000-0009-0000-0100-000006000000}"/>
  <sortState xmlns:xlrd2="http://schemas.microsoft.com/office/spreadsheetml/2017/richdata2" ref="A6:C37">
    <sortCondition ref="A5:A37"/>
  </sortState>
  <tableColumns count="3">
    <tableColumn id="1" xr3:uid="{00000000-0010-0000-0900-000001000000}" name="Supplier" dataDxfId="15" totalsRowDxfId="14"/>
    <tableColumn id="2" xr3:uid="{00000000-0010-0000-0900-000002000000}" name="Purchase Description" dataDxfId="13" totalsRowDxfId="12"/>
    <tableColumn id="3" xr3:uid="{00000000-0010-0000-0900-000003000000}" name="Amount" totalsRowFunction="sum" dataDxfId="11" totalsRowDxfId="10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A000000}" name="Table13456" displayName="Table13456" ref="A5:C26" totalsRowShown="0" headerRowDxfId="9" dataDxfId="8">
  <autoFilter ref="A5:C26" xr:uid="{00000000-0009-0000-0100-000005000000}"/>
  <sortState xmlns:xlrd2="http://schemas.microsoft.com/office/spreadsheetml/2017/richdata2" ref="A6:C26">
    <sortCondition ref="A5:A26"/>
  </sortState>
  <tableColumns count="3">
    <tableColumn id="1" xr3:uid="{00000000-0010-0000-0A00-000001000000}" name="Supplier" dataDxfId="7"/>
    <tableColumn id="2" xr3:uid="{00000000-0010-0000-0A00-000002000000}" name="Purchase Description" dataDxfId="6"/>
    <tableColumn id="3" xr3:uid="{00000000-0010-0000-0A00-000003000000}" name="Amount" dataDxfId="5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B000000}" name="Table1345" displayName="Table1345" ref="A5:C45" totalsRowCount="1" headerRowDxfId="4">
  <autoFilter ref="A5:C44" xr:uid="{00000000-0009-0000-0100-000004000000}"/>
  <sortState xmlns:xlrd2="http://schemas.microsoft.com/office/spreadsheetml/2017/richdata2" ref="A6:C44">
    <sortCondition ref="A5:A44"/>
  </sortState>
  <tableColumns count="3">
    <tableColumn id="1" xr3:uid="{00000000-0010-0000-0B00-000001000000}" name="Supplier" totalsRowDxfId="3"/>
    <tableColumn id="2" xr3:uid="{00000000-0010-0000-0B00-000002000000}" name="Purchase Description" totalsRowDxfId="2"/>
    <tableColumn id="3" xr3:uid="{00000000-0010-0000-0B00-000003000000}" name="Amount" totalsRowFunction="sum" dataDxfId="1" totalsRowDxfId="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1000000}" name="Table13456789101112131415" displayName="Table13456789101112131415" ref="A5:C20" totalsRowCount="1" headerRowDxfId="76" dataDxfId="75">
  <autoFilter ref="A5:C19" xr:uid="{00000000-0009-0000-0100-00000E000000}"/>
  <sortState xmlns:xlrd2="http://schemas.microsoft.com/office/spreadsheetml/2017/richdata2" ref="A6:C19">
    <sortCondition ref="A5:A19"/>
  </sortState>
  <tableColumns count="3">
    <tableColumn id="1" xr3:uid="{00000000-0010-0000-0100-000001000000}" name="Supplier" dataDxfId="74" totalsRowDxfId="73"/>
    <tableColumn id="2" xr3:uid="{00000000-0010-0000-0100-000002000000}" name="Purchase Description" dataDxfId="72" totalsRowDxfId="71"/>
    <tableColumn id="3" xr3:uid="{00000000-0010-0000-0100-000003000000}" name="Amount" totalsRowFunction="sum" dataDxfId="70" totalsRowDxfId="6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Table134567891011121314" displayName="Table134567891011121314" ref="A5:C34" totalsRowCount="1" headerRowDxfId="68" dataDxfId="67">
  <autoFilter ref="A5:C33" xr:uid="{00000000-0009-0000-0100-00000D000000}"/>
  <sortState xmlns:xlrd2="http://schemas.microsoft.com/office/spreadsheetml/2017/richdata2" ref="A6:C33">
    <sortCondition ref="A5:A33"/>
  </sortState>
  <tableColumns count="3">
    <tableColumn id="1" xr3:uid="{00000000-0010-0000-0200-000001000000}" name="Supplier" dataDxfId="66" totalsRowDxfId="65"/>
    <tableColumn id="2" xr3:uid="{00000000-0010-0000-0200-000002000000}" name="Purchase Description" dataDxfId="64" totalsRowDxfId="63"/>
    <tableColumn id="3" xr3:uid="{00000000-0010-0000-0200-000003000000}" name="Amount" totalsRowFunction="sum" dataDxfId="62" totalsRowDxfId="61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3000000}" name="Table1345678910111213" displayName="Table1345678910111213" ref="A5:C27" totalsRowCount="1" headerRowDxfId="60" dataDxfId="59">
  <autoFilter ref="A5:C26" xr:uid="{00000000-0009-0000-0100-00000C000000}"/>
  <sortState xmlns:xlrd2="http://schemas.microsoft.com/office/spreadsheetml/2017/richdata2" ref="A6:C25">
    <sortCondition ref="A5:A25"/>
  </sortState>
  <tableColumns count="3">
    <tableColumn id="1" xr3:uid="{00000000-0010-0000-0300-000001000000}" name="Supplier" dataDxfId="58"/>
    <tableColumn id="2" xr3:uid="{00000000-0010-0000-0300-000002000000}" name="Purchase Description" dataDxfId="57"/>
    <tableColumn id="3" xr3:uid="{00000000-0010-0000-0300-000003000000}" name="Amount" totalsRowFunction="sum" dataDxfId="56" totalsRowDxfId="55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4000000}" name="Table13456789101112" displayName="Table13456789101112" ref="A5:C27" headerRowDxfId="54" dataDxfId="53" totalsRowDxfId="52">
  <sortState xmlns:xlrd2="http://schemas.microsoft.com/office/spreadsheetml/2017/richdata2" ref="A6:C26">
    <sortCondition ref="A6:A26"/>
  </sortState>
  <tableColumns count="3">
    <tableColumn id="1" xr3:uid="{00000000-0010-0000-0400-000001000000}" name="Supplier" totalsRowLabel="Toolden" dataDxfId="51"/>
    <tableColumn id="2" xr3:uid="{00000000-0010-0000-0400-000002000000}" name="Purchase Description" totalsRowLabel="Generator/Tripod Light/Battery/Charger Emergency Plan - Reservoir" dataDxfId="50"/>
    <tableColumn id="3" xr3:uid="{00000000-0010-0000-0400-000003000000}" name="Amount" totalsRowLabel="£1,101.82" dataDxfId="49" totalsRowDxfId="48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e134567891011" displayName="Table134567891011" ref="A5:C34" totalsRowCount="1" headerRowDxfId="47" dataDxfId="46" totalsRowDxfId="45">
  <autoFilter ref="A5:C33" xr:uid="{00000000-0009-0000-0100-00000A000000}"/>
  <sortState xmlns:xlrd2="http://schemas.microsoft.com/office/spreadsheetml/2017/richdata2" ref="A6:C32">
    <sortCondition ref="A5:A32"/>
  </sortState>
  <tableColumns count="3">
    <tableColumn id="1" xr3:uid="{00000000-0010-0000-0500-000001000000}" name="Supplier" dataDxfId="44" totalsRowDxfId="43"/>
    <tableColumn id="2" xr3:uid="{00000000-0010-0000-0500-000002000000}" name="Purchase Description" dataDxfId="42" totalsRowDxfId="41"/>
    <tableColumn id="3" xr3:uid="{00000000-0010-0000-0500-000003000000}" name="Amount" totalsRowFunction="sum" dataDxfId="40" totalsRowDxfId="39" dataCellStyle="Comma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1345678910" displayName="Table1345678910" ref="A5:C26" totalsRowCount="1" headerRowDxfId="38" dataDxfId="37">
  <autoFilter ref="A5:C25" xr:uid="{00000000-0009-0000-0100-000009000000}"/>
  <sortState xmlns:xlrd2="http://schemas.microsoft.com/office/spreadsheetml/2017/richdata2" ref="A6:C25">
    <sortCondition ref="A5:A25"/>
  </sortState>
  <tableColumns count="3">
    <tableColumn id="1" xr3:uid="{00000000-0010-0000-0600-000001000000}" name="Supplier" dataDxfId="36" totalsRowDxfId="35"/>
    <tableColumn id="2" xr3:uid="{00000000-0010-0000-0600-000002000000}" name="Purchase Description" dataDxfId="34" totalsRowDxfId="33"/>
    <tableColumn id="3" xr3:uid="{00000000-0010-0000-0600-000003000000}" name="Amount" dataDxfId="32" totalsRowDxfId="31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13456789" displayName="Table13456789" ref="A5:C26" totalsRowCount="1" headerRowDxfId="30">
  <autoFilter ref="A5:C25" xr:uid="{00000000-0009-0000-0100-000008000000}"/>
  <sortState xmlns:xlrd2="http://schemas.microsoft.com/office/spreadsheetml/2017/richdata2" ref="A6:C25">
    <sortCondition ref="A5:A25"/>
  </sortState>
  <tableColumns count="3">
    <tableColumn id="1" xr3:uid="{00000000-0010-0000-0700-000001000000}" name="Supplier" dataDxfId="29"/>
    <tableColumn id="2" xr3:uid="{00000000-0010-0000-0700-000002000000}" name="Purchase Description" dataDxfId="28"/>
    <tableColumn id="3" xr3:uid="{00000000-0010-0000-0700-000003000000}" name="Amount" dataDxfId="27" totalsRowDxfId="26" dataCellStyle="Comma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8000000}" name="Table1345678" displayName="Table1345678" ref="A5:C31" totalsRowCount="1" headerRowDxfId="25" dataDxfId="24">
  <autoFilter ref="A5:C30" xr:uid="{00000000-0009-0000-0100-000007000000}"/>
  <sortState xmlns:xlrd2="http://schemas.microsoft.com/office/spreadsheetml/2017/richdata2" ref="A6:C30">
    <sortCondition ref="A5:A30"/>
  </sortState>
  <tableColumns count="3">
    <tableColumn id="1" xr3:uid="{00000000-0010-0000-0800-000001000000}" name="Supplier" dataDxfId="23" totalsRowDxfId="22"/>
    <tableColumn id="2" xr3:uid="{00000000-0010-0000-0800-000002000000}" name="Purchase Description" dataDxfId="21" totalsRowDxfId="20"/>
    <tableColumn id="3" xr3:uid="{00000000-0010-0000-0800-000003000000}" name="Amount" dataDxfId="19" totalsRowDxfId="1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view="pageBreakPreview" zoomScaleNormal="100" zoomScaleSheetLayoutView="100" workbookViewId="0">
      <selection activeCell="A6" sqref="A6:C30"/>
    </sheetView>
  </sheetViews>
  <sheetFormatPr defaultRowHeight="15" x14ac:dyDescent="0.25"/>
  <cols>
    <col min="1" max="1" width="40.5703125" bestFit="1" customWidth="1"/>
    <col min="2" max="2" width="57.71093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11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17"/>
      <c r="B6" s="17"/>
      <c r="C6" s="18"/>
    </row>
    <row r="7" spans="1:3" x14ac:dyDescent="0.25">
      <c r="A7" s="17"/>
      <c r="B7" s="17"/>
      <c r="C7" s="18"/>
    </row>
    <row r="8" spans="1:3" x14ac:dyDescent="0.25">
      <c r="B8" s="12"/>
      <c r="C8" s="20"/>
    </row>
    <row r="9" spans="1:3" x14ac:dyDescent="0.25">
      <c r="B9" s="10"/>
      <c r="C9" s="11"/>
    </row>
    <row r="10" spans="1:3" x14ac:dyDescent="0.25">
      <c r="A10" s="9"/>
      <c r="B10" s="9"/>
      <c r="C10" s="11"/>
    </row>
    <row r="11" spans="1:3" x14ac:dyDescent="0.25">
      <c r="A11" s="17"/>
      <c r="B11" s="17"/>
      <c r="C11" s="18"/>
    </row>
    <row r="12" spans="1:3" x14ac:dyDescent="0.25">
      <c r="A12" s="17"/>
      <c r="B12" s="17"/>
      <c r="C12" s="18"/>
    </row>
    <row r="13" spans="1:3" x14ac:dyDescent="0.25">
      <c r="A13" s="17"/>
      <c r="B13" s="17"/>
      <c r="C13" s="18"/>
    </row>
    <row r="14" spans="1:3" x14ac:dyDescent="0.25">
      <c r="A14" s="17"/>
      <c r="B14" s="17"/>
      <c r="C14" s="18"/>
    </row>
    <row r="15" spans="1:3" x14ac:dyDescent="0.25">
      <c r="A15" s="8"/>
      <c r="B15" s="12"/>
      <c r="C15" s="7"/>
    </row>
    <row r="16" spans="1:3" x14ac:dyDescent="0.25">
      <c r="A16" s="8"/>
      <c r="B16" s="12"/>
      <c r="C16" s="7"/>
    </row>
    <row r="17" spans="1:11" x14ac:dyDescent="0.25">
      <c r="A17" s="8"/>
      <c r="B17" s="5"/>
      <c r="C17" s="20"/>
    </row>
    <row r="18" spans="1:11" x14ac:dyDescent="0.25">
      <c r="A18" s="8"/>
      <c r="B18" s="5"/>
      <c r="C18" s="20"/>
    </row>
    <row r="19" spans="1:11" x14ac:dyDescent="0.25">
      <c r="A19" s="8"/>
      <c r="B19" s="5"/>
      <c r="C19" s="20"/>
    </row>
    <row r="20" spans="1:11" x14ac:dyDescent="0.25">
      <c r="A20" s="8"/>
      <c r="B20" s="5"/>
      <c r="C20" s="20"/>
    </row>
    <row r="21" spans="1:11" x14ac:dyDescent="0.25">
      <c r="A21" s="8"/>
      <c r="B21" s="5"/>
      <c r="C21" s="20"/>
    </row>
    <row r="22" spans="1:11" x14ac:dyDescent="0.25">
      <c r="C22" s="11"/>
    </row>
    <row r="23" spans="1:11" x14ac:dyDescent="0.25">
      <c r="C23" s="11"/>
    </row>
    <row r="24" spans="1:11" x14ac:dyDescent="0.25">
      <c r="A24" s="17"/>
      <c r="B24" s="17"/>
      <c r="C24" s="19"/>
    </row>
    <row r="25" spans="1:11" x14ac:dyDescent="0.25">
      <c r="A25" s="4"/>
      <c r="B25" s="5"/>
      <c r="C25" s="7"/>
    </row>
    <row r="26" spans="1:11" x14ac:dyDescent="0.25">
      <c r="A26" s="17"/>
      <c r="B26" s="17"/>
      <c r="C26" s="18"/>
    </row>
    <row r="27" spans="1:11" x14ac:dyDescent="0.25">
      <c r="A27" s="17"/>
      <c r="B27" s="17"/>
      <c r="C27" s="18"/>
    </row>
    <row r="28" spans="1:11" x14ac:dyDescent="0.25">
      <c r="A28" s="17"/>
      <c r="B28" s="17"/>
      <c r="C28" s="18"/>
    </row>
    <row r="29" spans="1:11" x14ac:dyDescent="0.25">
      <c r="A29" s="17"/>
      <c r="B29" s="17"/>
      <c r="C29" s="18"/>
    </row>
    <row r="30" spans="1:11" x14ac:dyDescent="0.25">
      <c r="A30" s="4"/>
      <c r="B30" s="5"/>
      <c r="C30" s="20"/>
    </row>
    <row r="31" spans="1:11" x14ac:dyDescent="0.25">
      <c r="A31" s="4"/>
      <c r="B31" s="5"/>
      <c r="C31" s="14"/>
    </row>
    <row r="32" spans="1:11" ht="15.75" thickBot="1" x14ac:dyDescent="0.3">
      <c r="C32" s="6">
        <f>SUBTOTAL(109,Table1345678910111213141516[Amount])</f>
        <v>0</v>
      </c>
      <c r="I32" s="10"/>
      <c r="J32" s="10"/>
      <c r="K32" s="2"/>
    </row>
    <row r="33" spans="9:11" ht="15.75" thickTop="1" x14ac:dyDescent="0.25">
      <c r="I33" s="10"/>
      <c r="J33" s="10"/>
      <c r="K33" s="2"/>
    </row>
    <row r="34" spans="9:11" x14ac:dyDescent="0.25">
      <c r="I34" s="10"/>
      <c r="J34" s="10"/>
      <c r="K34" s="2"/>
    </row>
    <row r="35" spans="9:11" x14ac:dyDescent="0.25">
      <c r="I35" s="10"/>
      <c r="J35" s="10"/>
      <c r="K35" s="2"/>
    </row>
    <row r="36" spans="9:11" x14ac:dyDescent="0.25">
      <c r="I36" s="10"/>
      <c r="J36" s="10"/>
      <c r="K36" s="2"/>
    </row>
    <row r="37" spans="9:11" x14ac:dyDescent="0.25">
      <c r="I37" s="10"/>
      <c r="J37" s="10"/>
      <c r="K37" s="2"/>
    </row>
    <row r="38" spans="9:11" x14ac:dyDescent="0.25">
      <c r="I38" s="10"/>
      <c r="J38" s="10"/>
      <c r="K38" s="2"/>
    </row>
    <row r="39" spans="9:11" x14ac:dyDescent="0.25">
      <c r="I39" s="10"/>
      <c r="J39" s="10"/>
      <c r="K39" s="2"/>
    </row>
    <row r="40" spans="9:11" x14ac:dyDescent="0.25">
      <c r="I40" s="10"/>
      <c r="J40" s="10"/>
      <c r="K40" s="2"/>
    </row>
    <row r="41" spans="9:11" x14ac:dyDescent="0.25">
      <c r="I41" s="10"/>
      <c r="J41" s="10"/>
      <c r="K41" s="2"/>
    </row>
    <row r="42" spans="9:11" x14ac:dyDescent="0.25">
      <c r="I42" s="10"/>
      <c r="J42" s="10"/>
      <c r="K42" s="2"/>
    </row>
    <row r="43" spans="9:11" x14ac:dyDescent="0.25">
      <c r="I43" s="10"/>
      <c r="J43" s="10"/>
      <c r="K43" s="2"/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1200" verticalDpi="1200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39"/>
  <sheetViews>
    <sheetView view="pageBreakPreview" topLeftCell="A4" zoomScaleNormal="100" zoomScaleSheetLayoutView="100" workbookViewId="0">
      <selection activeCell="A5" sqref="A5:C34"/>
    </sheetView>
  </sheetViews>
  <sheetFormatPr defaultRowHeight="15" x14ac:dyDescent="0.25"/>
  <cols>
    <col min="1" max="1" width="40.5703125" bestFit="1" customWidth="1"/>
    <col min="2" max="2" width="91.42578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14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t="s">
        <v>79</v>
      </c>
      <c r="B6" t="s">
        <v>185</v>
      </c>
      <c r="C6" s="11">
        <v>5229.6000000000004</v>
      </c>
    </row>
    <row r="7" spans="1:3" x14ac:dyDescent="0.25">
      <c r="A7" t="s">
        <v>80</v>
      </c>
      <c r="B7" t="s">
        <v>186</v>
      </c>
      <c r="C7" s="11">
        <v>730.8</v>
      </c>
    </row>
    <row r="8" spans="1:3" x14ac:dyDescent="0.25">
      <c r="A8" t="s">
        <v>81</v>
      </c>
      <c r="B8" t="s">
        <v>82</v>
      </c>
      <c r="C8" s="11">
        <v>303.17</v>
      </c>
    </row>
    <row r="9" spans="1:3" x14ac:dyDescent="0.25">
      <c r="A9" t="s">
        <v>97</v>
      </c>
      <c r="B9" t="s">
        <v>187</v>
      </c>
      <c r="C9" s="13">
        <v>366.28</v>
      </c>
    </row>
    <row r="10" spans="1:3" x14ac:dyDescent="0.25">
      <c r="A10" s="8" t="s">
        <v>99</v>
      </c>
      <c r="B10" s="12" t="s">
        <v>188</v>
      </c>
      <c r="C10" s="7">
        <v>525.39</v>
      </c>
    </row>
    <row r="11" spans="1:3" x14ac:dyDescent="0.25">
      <c r="A11" t="s">
        <v>93</v>
      </c>
      <c r="B11" t="s">
        <v>189</v>
      </c>
      <c r="C11" s="11">
        <v>678</v>
      </c>
    </row>
    <row r="12" spans="1:3" x14ac:dyDescent="0.25">
      <c r="A12" t="s">
        <v>76</v>
      </c>
      <c r="B12" t="s">
        <v>77</v>
      </c>
      <c r="C12" s="13">
        <v>1500</v>
      </c>
    </row>
    <row r="13" spans="1:3" x14ac:dyDescent="0.25">
      <c r="A13" t="s">
        <v>98</v>
      </c>
      <c r="B13" t="s">
        <v>190</v>
      </c>
      <c r="C13" s="13">
        <v>649.95000000000005</v>
      </c>
    </row>
    <row r="14" spans="1:3" x14ac:dyDescent="0.25">
      <c r="A14" t="s">
        <v>94</v>
      </c>
      <c r="B14" t="s">
        <v>191</v>
      </c>
      <c r="C14" s="11">
        <v>264</v>
      </c>
    </row>
    <row r="15" spans="1:3" x14ac:dyDescent="0.25">
      <c r="A15" s="4" t="s">
        <v>49</v>
      </c>
      <c r="B15" s="5" t="s">
        <v>74</v>
      </c>
      <c r="C15" s="2">
        <v>9001.33</v>
      </c>
    </row>
    <row r="16" spans="1:3" x14ac:dyDescent="0.25">
      <c r="A16" t="s">
        <v>83</v>
      </c>
      <c r="B16" t="s">
        <v>192</v>
      </c>
      <c r="C16" s="11">
        <v>850.5</v>
      </c>
    </row>
    <row r="17" spans="1:3" x14ac:dyDescent="0.25">
      <c r="A17" t="s">
        <v>84</v>
      </c>
      <c r="B17" t="s">
        <v>85</v>
      </c>
      <c r="C17" s="11">
        <v>621.6</v>
      </c>
    </row>
    <row r="18" spans="1:3" x14ac:dyDescent="0.25">
      <c r="A18" t="s">
        <v>31</v>
      </c>
      <c r="B18" t="s">
        <v>193</v>
      </c>
      <c r="C18" s="11">
        <v>516.79999999999995</v>
      </c>
    </row>
    <row r="19" spans="1:3" x14ac:dyDescent="0.25">
      <c r="A19" t="s">
        <v>86</v>
      </c>
      <c r="B19" t="s">
        <v>194</v>
      </c>
      <c r="C19" s="11">
        <v>751.74</v>
      </c>
    </row>
    <row r="20" spans="1:3" x14ac:dyDescent="0.25">
      <c r="A20" t="s">
        <v>86</v>
      </c>
      <c r="B20" t="s">
        <v>87</v>
      </c>
      <c r="C20" s="11">
        <v>487.94</v>
      </c>
    </row>
    <row r="21" spans="1:3" x14ac:dyDescent="0.25">
      <c r="A21" s="8" t="s">
        <v>41</v>
      </c>
      <c r="B21" s="5" t="s">
        <v>100</v>
      </c>
      <c r="C21" s="7">
        <v>2250.1799999999998</v>
      </c>
    </row>
    <row r="22" spans="1:3" x14ac:dyDescent="0.25">
      <c r="A22" t="s">
        <v>88</v>
      </c>
      <c r="B22" t="s">
        <v>89</v>
      </c>
      <c r="C22" s="11">
        <v>669.6</v>
      </c>
    </row>
    <row r="23" spans="1:3" x14ac:dyDescent="0.25">
      <c r="A23" s="8" t="s">
        <v>10</v>
      </c>
      <c r="B23" s="5" t="s">
        <v>195</v>
      </c>
      <c r="C23" s="20">
        <v>489.07</v>
      </c>
    </row>
    <row r="24" spans="1:3" x14ac:dyDescent="0.25">
      <c r="A24" s="4" t="s">
        <v>47</v>
      </c>
      <c r="B24" s="5" t="s">
        <v>72</v>
      </c>
      <c r="C24" s="2">
        <v>12810.06</v>
      </c>
    </row>
    <row r="25" spans="1:3" x14ac:dyDescent="0.25">
      <c r="A25" s="4" t="s">
        <v>45</v>
      </c>
      <c r="B25" s="5" t="s">
        <v>73</v>
      </c>
      <c r="C25" s="2">
        <v>29463.439999999999</v>
      </c>
    </row>
    <row r="26" spans="1:3" x14ac:dyDescent="0.25">
      <c r="A26" t="s">
        <v>5</v>
      </c>
      <c r="B26" t="s">
        <v>91</v>
      </c>
      <c r="C26" s="11">
        <v>491.85</v>
      </c>
    </row>
    <row r="27" spans="1:3" x14ac:dyDescent="0.25">
      <c r="A27" t="s">
        <v>5</v>
      </c>
      <c r="B27" t="s">
        <v>196</v>
      </c>
      <c r="C27" s="11">
        <v>444.92</v>
      </c>
    </row>
    <row r="28" spans="1:3" x14ac:dyDescent="0.25">
      <c r="A28" s="8" t="s">
        <v>28</v>
      </c>
      <c r="B28" s="5" t="s">
        <v>197</v>
      </c>
      <c r="C28" s="7">
        <v>280</v>
      </c>
    </row>
    <row r="29" spans="1:3" x14ac:dyDescent="0.25">
      <c r="A29" s="8" t="s">
        <v>9</v>
      </c>
      <c r="B29" s="5" t="s">
        <v>198</v>
      </c>
      <c r="C29" s="7">
        <v>641.26</v>
      </c>
    </row>
    <row r="30" spans="1:3" x14ac:dyDescent="0.25">
      <c r="A30" t="s">
        <v>75</v>
      </c>
      <c r="B30" t="s">
        <v>78</v>
      </c>
      <c r="C30" s="13">
        <v>450</v>
      </c>
    </row>
    <row r="31" spans="1:3" x14ac:dyDescent="0.25">
      <c r="A31" t="s">
        <v>92</v>
      </c>
      <c r="B31" t="s">
        <v>199</v>
      </c>
      <c r="C31" s="11">
        <v>324.64</v>
      </c>
    </row>
    <row r="32" spans="1:3" x14ac:dyDescent="0.25">
      <c r="A32" t="s">
        <v>95</v>
      </c>
      <c r="B32" t="s">
        <v>96</v>
      </c>
      <c r="C32" s="11">
        <v>391.3</v>
      </c>
    </row>
    <row r="33" spans="1:3" x14ac:dyDescent="0.25">
      <c r="A33" s="4" t="s">
        <v>44</v>
      </c>
      <c r="B33" s="5" t="s">
        <v>200</v>
      </c>
      <c r="C33" s="7">
        <v>1422</v>
      </c>
    </row>
    <row r="34" spans="1:3" x14ac:dyDescent="0.25">
      <c r="A34" s="4" t="s">
        <v>44</v>
      </c>
      <c r="B34" s="5" t="s">
        <v>201</v>
      </c>
      <c r="C34" s="7">
        <v>469</v>
      </c>
    </row>
    <row r="35" spans="1:3" x14ac:dyDescent="0.25">
      <c r="C35" s="2"/>
    </row>
    <row r="36" spans="1:3" x14ac:dyDescent="0.25">
      <c r="C36" s="2"/>
    </row>
    <row r="37" spans="1:3" x14ac:dyDescent="0.25">
      <c r="A37" s="17"/>
      <c r="B37" s="17"/>
      <c r="C37" s="18"/>
    </row>
    <row r="38" spans="1:3" ht="15.75" thickBot="1" x14ac:dyDescent="0.3">
      <c r="C38" s="6">
        <f>SUBTOTAL(109,Table134567[Amount])</f>
        <v>73074.42</v>
      </c>
    </row>
    <row r="39" spans="1:3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62" orientation="portrait" horizontalDpi="1200" verticalDpi="1200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C31"/>
  <sheetViews>
    <sheetView view="pageBreakPreview" zoomScaleNormal="100" zoomScaleSheetLayoutView="100" workbookViewId="0">
      <selection activeCell="C26" sqref="A5:C26"/>
    </sheetView>
  </sheetViews>
  <sheetFormatPr defaultRowHeight="15" x14ac:dyDescent="0.25"/>
  <cols>
    <col min="1" max="1" width="41.140625" customWidth="1"/>
    <col min="2" max="2" width="57.71093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13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t="s">
        <v>35</v>
      </c>
      <c r="B6" t="s">
        <v>36</v>
      </c>
      <c r="C6" s="13">
        <v>776.33</v>
      </c>
    </row>
    <row r="7" spans="1:3" x14ac:dyDescent="0.25">
      <c r="A7" t="s">
        <v>39</v>
      </c>
      <c r="B7" s="12" t="s">
        <v>172</v>
      </c>
      <c r="C7" s="28">
        <v>322.5</v>
      </c>
    </row>
    <row r="8" spans="1:3" x14ac:dyDescent="0.25">
      <c r="A8" t="s">
        <v>37</v>
      </c>
      <c r="B8" t="s">
        <v>38</v>
      </c>
      <c r="C8" s="13">
        <v>726.82</v>
      </c>
    </row>
    <row r="9" spans="1:3" x14ac:dyDescent="0.25">
      <c r="A9" s="4" t="s">
        <v>49</v>
      </c>
      <c r="B9" s="5" t="s">
        <v>51</v>
      </c>
      <c r="C9" s="7">
        <v>8726.51</v>
      </c>
    </row>
    <row r="10" spans="1:3" x14ac:dyDescent="0.25">
      <c r="A10" t="s">
        <v>31</v>
      </c>
      <c r="B10" t="s">
        <v>173</v>
      </c>
      <c r="C10" s="11">
        <v>379.01</v>
      </c>
    </row>
    <row r="11" spans="1:3" x14ac:dyDescent="0.25">
      <c r="A11" t="s">
        <v>32</v>
      </c>
      <c r="B11" t="s">
        <v>174</v>
      </c>
      <c r="C11" s="11">
        <v>487.94</v>
      </c>
    </row>
    <row r="12" spans="1:3" x14ac:dyDescent="0.25">
      <c r="A12" t="s">
        <v>32</v>
      </c>
      <c r="B12" t="s">
        <v>175</v>
      </c>
      <c r="C12" s="11">
        <v>751.74</v>
      </c>
    </row>
    <row r="13" spans="1:3" x14ac:dyDescent="0.25">
      <c r="A13" s="8" t="s">
        <v>40</v>
      </c>
      <c r="B13" s="5" t="s">
        <v>176</v>
      </c>
      <c r="C13" s="7">
        <v>340.16</v>
      </c>
    </row>
    <row r="14" spans="1:3" x14ac:dyDescent="0.25">
      <c r="A14" s="8" t="s">
        <v>40</v>
      </c>
      <c r="B14" s="12" t="s">
        <v>177</v>
      </c>
      <c r="C14" s="7">
        <v>303.14</v>
      </c>
    </row>
    <row r="15" spans="1:3" x14ac:dyDescent="0.25">
      <c r="A15" s="8" t="s">
        <v>41</v>
      </c>
      <c r="B15" s="12" t="s">
        <v>42</v>
      </c>
      <c r="C15" s="7">
        <v>2250.1799999999998</v>
      </c>
    </row>
    <row r="16" spans="1:3" x14ac:dyDescent="0.25">
      <c r="A16" s="8" t="s">
        <v>10</v>
      </c>
      <c r="B16" s="5" t="s">
        <v>178</v>
      </c>
      <c r="C16" s="20">
        <v>413.75</v>
      </c>
    </row>
    <row r="17" spans="1:3" x14ac:dyDescent="0.25">
      <c r="A17" s="8" t="s">
        <v>10</v>
      </c>
      <c r="B17" s="5" t="s">
        <v>179</v>
      </c>
      <c r="C17" s="20">
        <v>1415.76</v>
      </c>
    </row>
    <row r="18" spans="1:3" x14ac:dyDescent="0.25">
      <c r="A18" s="8" t="s">
        <v>10</v>
      </c>
      <c r="B18" s="5" t="s">
        <v>180</v>
      </c>
      <c r="C18" s="20">
        <v>854.2</v>
      </c>
    </row>
    <row r="19" spans="1:3" x14ac:dyDescent="0.25">
      <c r="A19" s="8" t="s">
        <v>10</v>
      </c>
      <c r="B19" s="5" t="s">
        <v>181</v>
      </c>
      <c r="C19" s="20">
        <v>304.48</v>
      </c>
    </row>
    <row r="20" spans="1:3" x14ac:dyDescent="0.25">
      <c r="A20" s="4" t="s">
        <v>47</v>
      </c>
      <c r="B20" s="5" t="s">
        <v>52</v>
      </c>
      <c r="C20" s="7">
        <v>12832.97</v>
      </c>
    </row>
    <row r="21" spans="1:3" x14ac:dyDescent="0.25">
      <c r="A21" s="4" t="s">
        <v>45</v>
      </c>
      <c r="B21" s="5" t="s">
        <v>53</v>
      </c>
      <c r="C21" s="7">
        <v>29803.58</v>
      </c>
    </row>
    <row r="22" spans="1:3" x14ac:dyDescent="0.25">
      <c r="A22" s="8" t="s">
        <v>28</v>
      </c>
      <c r="B22" s="5" t="s">
        <v>182</v>
      </c>
      <c r="C22" s="7">
        <v>280</v>
      </c>
    </row>
    <row r="23" spans="1:3" x14ac:dyDescent="0.25">
      <c r="A23" s="8" t="s">
        <v>9</v>
      </c>
      <c r="B23" s="5" t="s">
        <v>43</v>
      </c>
      <c r="C23" s="7">
        <v>581.59</v>
      </c>
    </row>
    <row r="24" spans="1:3" x14ac:dyDescent="0.25">
      <c r="A24" t="s">
        <v>33</v>
      </c>
      <c r="B24" t="s">
        <v>34</v>
      </c>
      <c r="C24" s="11">
        <v>398.48</v>
      </c>
    </row>
    <row r="25" spans="1:3" x14ac:dyDescent="0.25">
      <c r="A25" s="4" t="s">
        <v>44</v>
      </c>
      <c r="B25" s="5" t="s">
        <v>183</v>
      </c>
      <c r="C25" s="7">
        <v>1422</v>
      </c>
    </row>
    <row r="26" spans="1:3" x14ac:dyDescent="0.25">
      <c r="A26" s="4" t="s">
        <v>44</v>
      </c>
      <c r="B26" s="5" t="s">
        <v>184</v>
      </c>
      <c r="C26" s="7">
        <v>469</v>
      </c>
    </row>
    <row r="27" spans="1:3" x14ac:dyDescent="0.25">
      <c r="A27" s="23"/>
      <c r="B27" s="24"/>
      <c r="C27" s="25"/>
    </row>
    <row r="28" spans="1:3" x14ac:dyDescent="0.25">
      <c r="A28" s="23"/>
      <c r="B28" s="24"/>
      <c r="C28" s="25"/>
    </row>
    <row r="29" spans="1:3" x14ac:dyDescent="0.25">
      <c r="A29" s="23"/>
      <c r="B29" s="24"/>
      <c r="C29" s="25"/>
    </row>
    <row r="30" spans="1:3" ht="15.75" thickBot="1" x14ac:dyDescent="0.3">
      <c r="C30" s="22">
        <f>SUM(C6:C26)</f>
        <v>63840.14</v>
      </c>
    </row>
    <row r="31" spans="1:3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45"/>
  <sheetViews>
    <sheetView view="pageBreakPreview" topLeftCell="A6" zoomScaleNormal="100" zoomScaleSheetLayoutView="100" workbookViewId="0">
      <selection activeCell="B14" sqref="B14"/>
    </sheetView>
  </sheetViews>
  <sheetFormatPr defaultRowHeight="15" x14ac:dyDescent="0.25"/>
  <cols>
    <col min="1" max="1" width="37" bestFit="1" customWidth="1"/>
    <col min="2" max="2" width="57.71093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12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4" t="s">
        <v>54</v>
      </c>
      <c r="B6" s="5" t="s">
        <v>55</v>
      </c>
      <c r="C6" s="13">
        <v>1500</v>
      </c>
    </row>
    <row r="7" spans="1:3" x14ac:dyDescent="0.25">
      <c r="A7" t="s">
        <v>56</v>
      </c>
      <c r="B7" s="5" t="s">
        <v>55</v>
      </c>
      <c r="C7" s="13">
        <v>750</v>
      </c>
    </row>
    <row r="8" spans="1:3" x14ac:dyDescent="0.25">
      <c r="A8" t="s">
        <v>57</v>
      </c>
      <c r="B8" s="5" t="s">
        <v>55</v>
      </c>
      <c r="C8" s="13">
        <v>750</v>
      </c>
    </row>
    <row r="9" spans="1:3" x14ac:dyDescent="0.25">
      <c r="A9" t="s">
        <v>58</v>
      </c>
      <c r="B9" s="5" t="s">
        <v>55</v>
      </c>
      <c r="C9" s="13">
        <v>2000</v>
      </c>
    </row>
    <row r="10" spans="1:3" x14ac:dyDescent="0.25">
      <c r="A10" t="s">
        <v>59</v>
      </c>
      <c r="B10" s="5" t="s">
        <v>55</v>
      </c>
      <c r="C10" s="13">
        <v>725</v>
      </c>
    </row>
    <row r="11" spans="1:3" x14ac:dyDescent="0.25">
      <c r="A11" t="s">
        <v>60</v>
      </c>
      <c r="B11" s="5" t="s">
        <v>55</v>
      </c>
      <c r="C11" s="13">
        <v>500</v>
      </c>
    </row>
    <row r="12" spans="1:3" x14ac:dyDescent="0.25">
      <c r="A12" s="4" t="s">
        <v>49</v>
      </c>
      <c r="B12" s="5" t="s">
        <v>46</v>
      </c>
      <c r="C12" s="7">
        <v>8889.06</v>
      </c>
    </row>
    <row r="13" spans="1:3" x14ac:dyDescent="0.25">
      <c r="A13" t="s">
        <v>63</v>
      </c>
      <c r="B13" s="5" t="s">
        <v>55</v>
      </c>
      <c r="C13" s="13">
        <v>600</v>
      </c>
    </row>
    <row r="14" spans="1:3" x14ac:dyDescent="0.25">
      <c r="A14" t="s">
        <v>64</v>
      </c>
      <c r="B14" s="5" t="s">
        <v>55</v>
      </c>
      <c r="C14" s="13">
        <v>600</v>
      </c>
    </row>
    <row r="15" spans="1:3" x14ac:dyDescent="0.25">
      <c r="A15" t="s">
        <v>65</v>
      </c>
      <c r="B15" s="5" t="s">
        <v>55</v>
      </c>
      <c r="C15" s="13">
        <v>500</v>
      </c>
    </row>
    <row r="16" spans="1:3" x14ac:dyDescent="0.25">
      <c r="A16" t="s">
        <v>66</v>
      </c>
      <c r="B16" s="5" t="s">
        <v>55</v>
      </c>
      <c r="C16" s="13">
        <v>500</v>
      </c>
    </row>
    <row r="17" spans="1:3" x14ac:dyDescent="0.25">
      <c r="A17" s="17" t="s">
        <v>4</v>
      </c>
      <c r="B17" s="17" t="s">
        <v>163</v>
      </c>
      <c r="C17" s="18">
        <v>751.74</v>
      </c>
    </row>
    <row r="18" spans="1:3" x14ac:dyDescent="0.25">
      <c r="A18" s="17" t="s">
        <v>4</v>
      </c>
      <c r="B18" s="17" t="s">
        <v>164</v>
      </c>
      <c r="C18" s="18">
        <v>487.94</v>
      </c>
    </row>
    <row r="19" spans="1:3" x14ac:dyDescent="0.25">
      <c r="A19" s="8" t="s">
        <v>6</v>
      </c>
      <c r="B19" s="12" t="s">
        <v>27</v>
      </c>
      <c r="C19" s="7">
        <v>2250.1799999999998</v>
      </c>
    </row>
    <row r="20" spans="1:3" x14ac:dyDescent="0.25">
      <c r="A20" t="s">
        <v>67</v>
      </c>
      <c r="B20" s="5" t="s">
        <v>55</v>
      </c>
      <c r="C20" s="13">
        <v>916</v>
      </c>
    </row>
    <row r="21" spans="1:3" x14ac:dyDescent="0.25">
      <c r="A21" t="s">
        <v>68</v>
      </c>
      <c r="B21" s="5" t="s">
        <v>55</v>
      </c>
      <c r="C21" s="13">
        <v>200</v>
      </c>
    </row>
    <row r="22" spans="1:3" x14ac:dyDescent="0.25">
      <c r="A22" s="8" t="s">
        <v>10</v>
      </c>
      <c r="B22" s="5" t="s">
        <v>165</v>
      </c>
      <c r="C22" s="7">
        <v>479.4</v>
      </c>
    </row>
    <row r="23" spans="1:3" x14ac:dyDescent="0.25">
      <c r="A23" s="8" t="s">
        <v>10</v>
      </c>
      <c r="B23" s="12" t="s">
        <v>166</v>
      </c>
      <c r="C23" s="7">
        <v>743.87</v>
      </c>
    </row>
    <row r="24" spans="1:3" x14ac:dyDescent="0.25">
      <c r="A24" s="17" t="s">
        <v>23</v>
      </c>
      <c r="B24" s="17" t="s">
        <v>24</v>
      </c>
      <c r="C24" s="18">
        <v>355.2</v>
      </c>
    </row>
    <row r="25" spans="1:3" x14ac:dyDescent="0.25">
      <c r="A25" s="17" t="s">
        <v>8</v>
      </c>
      <c r="B25" s="17" t="s">
        <v>167</v>
      </c>
      <c r="C25" s="18">
        <v>647.14</v>
      </c>
    </row>
    <row r="26" spans="1:3" x14ac:dyDescent="0.25">
      <c r="A26" s="4" t="s">
        <v>47</v>
      </c>
      <c r="B26" s="5" t="s">
        <v>48</v>
      </c>
      <c r="C26" s="7">
        <v>12829.2</v>
      </c>
    </row>
    <row r="27" spans="1:3" x14ac:dyDescent="0.25">
      <c r="A27" s="4" t="s">
        <v>45</v>
      </c>
      <c r="B27" s="5" t="s">
        <v>50</v>
      </c>
      <c r="C27" s="7">
        <v>29798.63</v>
      </c>
    </row>
    <row r="28" spans="1:3" x14ac:dyDescent="0.25">
      <c r="A28" s="17" t="s">
        <v>5</v>
      </c>
      <c r="B28" s="17" t="s">
        <v>168</v>
      </c>
      <c r="C28" s="18">
        <v>496.1</v>
      </c>
    </row>
    <row r="29" spans="1:3" x14ac:dyDescent="0.25">
      <c r="A29" s="8" t="s">
        <v>28</v>
      </c>
      <c r="B29" s="12" t="s">
        <v>169</v>
      </c>
      <c r="C29" s="7">
        <v>280</v>
      </c>
    </row>
    <row r="30" spans="1:3" x14ac:dyDescent="0.25">
      <c r="A30" s="8" t="s">
        <v>9</v>
      </c>
      <c r="B30" s="5" t="s">
        <v>29</v>
      </c>
      <c r="C30" s="20">
        <v>641.26</v>
      </c>
    </row>
    <row r="31" spans="1:3" x14ac:dyDescent="0.25">
      <c r="A31" t="s">
        <v>69</v>
      </c>
      <c r="B31" s="5" t="s">
        <v>55</v>
      </c>
      <c r="C31" s="13">
        <v>300</v>
      </c>
    </row>
    <row r="32" spans="1:3" x14ac:dyDescent="0.25">
      <c r="A32" t="s">
        <v>62</v>
      </c>
      <c r="B32" s="5" t="s">
        <v>55</v>
      </c>
      <c r="C32" s="13">
        <v>300</v>
      </c>
    </row>
    <row r="33" spans="1:3" x14ac:dyDescent="0.25">
      <c r="A33" t="s">
        <v>61</v>
      </c>
      <c r="B33" s="5" t="s">
        <v>55</v>
      </c>
      <c r="C33" s="13">
        <v>600</v>
      </c>
    </row>
    <row r="34" spans="1:3" x14ac:dyDescent="0.25">
      <c r="A34" t="s">
        <v>70</v>
      </c>
      <c r="B34" s="5" t="s">
        <v>55</v>
      </c>
      <c r="C34" s="13">
        <v>300</v>
      </c>
    </row>
    <row r="35" spans="1:3" x14ac:dyDescent="0.25">
      <c r="A35" s="17" t="s">
        <v>25</v>
      </c>
      <c r="B35" s="17" t="s">
        <v>26</v>
      </c>
      <c r="C35" s="18">
        <v>325.5</v>
      </c>
    </row>
    <row r="36" spans="1:3" x14ac:dyDescent="0.25">
      <c r="A36" s="4" t="s">
        <v>7</v>
      </c>
      <c r="B36" s="5" t="s">
        <v>30</v>
      </c>
      <c r="C36" s="7">
        <v>860.55</v>
      </c>
    </row>
    <row r="37" spans="1:3" x14ac:dyDescent="0.25">
      <c r="A37" s="4" t="s">
        <v>7</v>
      </c>
      <c r="B37" s="5" t="s">
        <v>170</v>
      </c>
      <c r="C37" s="7">
        <v>1423.5</v>
      </c>
    </row>
    <row r="38" spans="1:3" x14ac:dyDescent="0.25">
      <c r="A38" s="4" t="s">
        <v>7</v>
      </c>
      <c r="B38" s="5" t="s">
        <v>171</v>
      </c>
      <c r="C38" s="7">
        <v>469.6</v>
      </c>
    </row>
    <row r="39" spans="1:3" x14ac:dyDescent="0.25">
      <c r="A39" t="s">
        <v>71</v>
      </c>
      <c r="B39" s="5" t="s">
        <v>55</v>
      </c>
      <c r="C39" s="13">
        <v>2000</v>
      </c>
    </row>
    <row r="40" spans="1:3" x14ac:dyDescent="0.25">
      <c r="A40" s="4"/>
      <c r="B40" s="5"/>
      <c r="C40" s="7"/>
    </row>
    <row r="41" spans="1:3" x14ac:dyDescent="0.25">
      <c r="A41" s="4"/>
      <c r="B41" s="5"/>
      <c r="C41" s="7"/>
    </row>
    <row r="42" spans="1:3" x14ac:dyDescent="0.25">
      <c r="A42" s="17"/>
      <c r="B42" s="17"/>
      <c r="C42" s="18"/>
    </row>
    <row r="43" spans="1:3" x14ac:dyDescent="0.25">
      <c r="A43" s="8"/>
      <c r="B43" s="5"/>
      <c r="C43" s="7"/>
    </row>
    <row r="44" spans="1:3" x14ac:dyDescent="0.25">
      <c r="A44" s="4"/>
      <c r="B44" s="5"/>
      <c r="C44" s="7"/>
    </row>
    <row r="45" spans="1:3" ht="15.75" thickBot="1" x14ac:dyDescent="0.3">
      <c r="C45" s="16">
        <f>SUBTOTAL(109,Table1345[Amount])</f>
        <v>74769.87000000001</v>
      </c>
    </row>
  </sheetData>
  <pageMargins left="0.70866141732283472" right="0.70866141732283472" top="0.74803149606299213" bottom="0.74803149606299213" header="0.31496062992125984" footer="0.31496062992125984"/>
  <pageSetup paperSize="9" scale="84"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view="pageBreakPreview" zoomScaleNormal="100" zoomScaleSheetLayoutView="100" workbookViewId="0">
      <selection activeCell="A3" sqref="A3"/>
    </sheetView>
  </sheetViews>
  <sheetFormatPr defaultRowHeight="15" x14ac:dyDescent="0.25"/>
  <cols>
    <col min="1" max="1" width="40.5703125" bestFit="1" customWidth="1"/>
    <col min="2" max="2" width="57.71093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15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17"/>
      <c r="B6" s="17"/>
      <c r="C6" s="18"/>
    </row>
    <row r="7" spans="1:3" x14ac:dyDescent="0.25">
      <c r="A7" s="17"/>
      <c r="B7" s="17"/>
      <c r="C7" s="18"/>
    </row>
    <row r="8" spans="1:3" x14ac:dyDescent="0.25">
      <c r="A8" s="9"/>
      <c r="B8" s="9"/>
      <c r="C8" s="15"/>
    </row>
    <row r="9" spans="1:3" x14ac:dyDescent="0.25">
      <c r="A9" s="17"/>
      <c r="B9" s="17"/>
      <c r="C9" s="18"/>
    </row>
    <row r="10" spans="1:3" x14ac:dyDescent="0.25">
      <c r="A10" s="17"/>
      <c r="B10" s="17"/>
      <c r="C10" s="18"/>
    </row>
    <row r="11" spans="1:3" x14ac:dyDescent="0.25">
      <c r="A11" s="17"/>
      <c r="B11" s="17"/>
      <c r="C11" s="18"/>
    </row>
    <row r="12" spans="1:3" x14ac:dyDescent="0.25">
      <c r="A12" s="17"/>
      <c r="B12" s="17"/>
      <c r="C12" s="18"/>
    </row>
    <row r="13" spans="1:3" x14ac:dyDescent="0.25">
      <c r="A13" s="17"/>
      <c r="B13" s="17"/>
      <c r="C13" s="18"/>
    </row>
    <row r="14" spans="1:3" x14ac:dyDescent="0.25">
      <c r="A14" s="4"/>
      <c r="B14" s="4"/>
      <c r="C14" s="7"/>
    </row>
    <row r="15" spans="1:3" x14ac:dyDescent="0.25">
      <c r="C15" s="11"/>
    </row>
    <row r="16" spans="1:3" x14ac:dyDescent="0.25">
      <c r="C16" s="7"/>
    </row>
    <row r="17" spans="1:11" x14ac:dyDescent="0.25">
      <c r="B17" s="10"/>
      <c r="C17" s="11"/>
    </row>
    <row r="18" spans="1:11" x14ac:dyDescent="0.25">
      <c r="A18" s="17"/>
      <c r="B18" s="17"/>
      <c r="C18" s="18"/>
    </row>
    <row r="19" spans="1:11" x14ac:dyDescent="0.25">
      <c r="C19" s="11"/>
    </row>
    <row r="20" spans="1:11" ht="15.75" thickBot="1" x14ac:dyDescent="0.3">
      <c r="C20" s="6">
        <f>SUBTOTAL(109,Table13456789101112131415[Amount])</f>
        <v>0</v>
      </c>
      <c r="I20" s="10"/>
      <c r="J20" s="10"/>
      <c r="K20" s="2"/>
    </row>
    <row r="21" spans="1:11" ht="15.75" thickTop="1" x14ac:dyDescent="0.25">
      <c r="I21" s="10"/>
      <c r="J21" s="10"/>
      <c r="K21" s="2"/>
    </row>
    <row r="22" spans="1:11" x14ac:dyDescent="0.25">
      <c r="I22" s="10"/>
      <c r="J22" s="10"/>
      <c r="K22" s="2"/>
    </row>
    <row r="23" spans="1:11" x14ac:dyDescent="0.25">
      <c r="I23" s="10"/>
      <c r="J23" s="10"/>
      <c r="K23" s="2"/>
    </row>
    <row r="24" spans="1:11" x14ac:dyDescent="0.25">
      <c r="I24" s="10"/>
      <c r="J24" s="10"/>
      <c r="K24" s="2"/>
    </row>
    <row r="25" spans="1:11" x14ac:dyDescent="0.25">
      <c r="I25" s="10"/>
      <c r="J25" s="10"/>
      <c r="K25" s="2"/>
    </row>
    <row r="26" spans="1:11" x14ac:dyDescent="0.25">
      <c r="I26" s="10"/>
      <c r="J26" s="10"/>
      <c r="K26" s="2"/>
    </row>
    <row r="27" spans="1:11" x14ac:dyDescent="0.25">
      <c r="I27" s="10"/>
      <c r="J27" s="10"/>
      <c r="K27" s="2"/>
    </row>
    <row r="28" spans="1:11" x14ac:dyDescent="0.25">
      <c r="I28" s="10"/>
      <c r="J28" s="10"/>
      <c r="K28" s="2"/>
    </row>
    <row r="29" spans="1:11" x14ac:dyDescent="0.25">
      <c r="I29" s="10"/>
      <c r="J29" s="10"/>
      <c r="K29" s="2"/>
    </row>
    <row r="30" spans="1:11" x14ac:dyDescent="0.25">
      <c r="I30" s="10"/>
      <c r="J30" s="10"/>
      <c r="K30" s="2"/>
    </row>
    <row r="31" spans="1:11" x14ac:dyDescent="0.25">
      <c r="I31" s="10"/>
      <c r="J31" s="10"/>
      <c r="K31" s="2"/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1200" verticalDpi="12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5"/>
  <sheetViews>
    <sheetView view="pageBreakPreview" zoomScaleNormal="100" zoomScaleSheetLayoutView="100" workbookViewId="0">
      <selection activeCell="A4" sqref="A4"/>
    </sheetView>
  </sheetViews>
  <sheetFormatPr defaultRowHeight="15" x14ac:dyDescent="0.25"/>
  <cols>
    <col min="1" max="1" width="40.5703125" bestFit="1" customWidth="1"/>
    <col min="2" max="2" width="57.71093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16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17"/>
      <c r="B6" s="17"/>
      <c r="C6" s="18"/>
    </row>
    <row r="7" spans="1:3" x14ac:dyDescent="0.25">
      <c r="A7" s="9"/>
      <c r="B7" s="9"/>
      <c r="C7" s="11"/>
    </row>
    <row r="8" spans="1:3" x14ac:dyDescent="0.25">
      <c r="A8" s="17"/>
      <c r="B8" s="17"/>
      <c r="C8" s="18"/>
    </row>
    <row r="9" spans="1:3" x14ac:dyDescent="0.25">
      <c r="A9" s="17"/>
      <c r="B9" s="17"/>
      <c r="C9" s="18"/>
    </row>
    <row r="10" spans="1:3" x14ac:dyDescent="0.25">
      <c r="A10" s="8"/>
      <c r="B10" s="12"/>
      <c r="C10" s="20"/>
    </row>
    <row r="11" spans="1:3" x14ac:dyDescent="0.25">
      <c r="A11" s="8"/>
      <c r="B11" s="21"/>
      <c r="C11" s="20"/>
    </row>
    <row r="12" spans="1:3" x14ac:dyDescent="0.25">
      <c r="A12" s="8"/>
      <c r="B12" s="5"/>
      <c r="C12" s="20"/>
    </row>
    <row r="13" spans="1:3" x14ac:dyDescent="0.25">
      <c r="A13" s="8"/>
      <c r="B13" s="5"/>
      <c r="C13" s="20"/>
    </row>
    <row r="14" spans="1:3" x14ac:dyDescent="0.25">
      <c r="A14" s="8"/>
      <c r="B14" s="5"/>
      <c r="C14" s="20"/>
    </row>
    <row r="15" spans="1:3" x14ac:dyDescent="0.25">
      <c r="A15" s="17"/>
      <c r="B15" s="17"/>
      <c r="C15" s="18"/>
    </row>
    <row r="16" spans="1:3" x14ac:dyDescent="0.25">
      <c r="A16" s="17"/>
      <c r="B16" s="17"/>
      <c r="C16" s="18"/>
    </row>
    <row r="17" spans="1:3" x14ac:dyDescent="0.25">
      <c r="C17" s="11"/>
    </row>
    <row r="18" spans="1:3" x14ac:dyDescent="0.25">
      <c r="C18" s="11"/>
    </row>
    <row r="19" spans="1:3" x14ac:dyDescent="0.25">
      <c r="A19" s="17"/>
      <c r="B19" s="17"/>
      <c r="C19" s="19"/>
    </row>
    <row r="20" spans="1:3" x14ac:dyDescent="0.25">
      <c r="A20" s="17"/>
      <c r="B20" s="17"/>
      <c r="C20" s="18"/>
    </row>
    <row r="21" spans="1:3" x14ac:dyDescent="0.25">
      <c r="A21" s="17"/>
      <c r="B21" s="17"/>
      <c r="C21" s="18"/>
    </row>
    <row r="22" spans="1:3" x14ac:dyDescent="0.25">
      <c r="A22" s="17"/>
      <c r="B22" s="17"/>
      <c r="C22" s="18"/>
    </row>
    <row r="23" spans="1:3" x14ac:dyDescent="0.25">
      <c r="A23" s="17"/>
      <c r="B23" s="17"/>
      <c r="C23" s="18"/>
    </row>
    <row r="24" spans="1:3" x14ac:dyDescent="0.25">
      <c r="A24" s="17"/>
      <c r="B24" s="17"/>
      <c r="C24" s="18"/>
    </row>
    <row r="25" spans="1:3" x14ac:dyDescent="0.25">
      <c r="A25" s="17"/>
      <c r="B25" s="17"/>
      <c r="C25" s="18"/>
    </row>
    <row r="26" spans="1:3" x14ac:dyDescent="0.25">
      <c r="A26" s="17"/>
      <c r="B26" s="17"/>
      <c r="C26" s="18"/>
    </row>
    <row r="27" spans="1:3" x14ac:dyDescent="0.25">
      <c r="A27" s="17"/>
      <c r="B27" s="17"/>
      <c r="C27" s="18"/>
    </row>
    <row r="28" spans="1:3" x14ac:dyDescent="0.25">
      <c r="A28" s="17"/>
      <c r="B28" s="17"/>
      <c r="C28" s="18"/>
    </row>
    <row r="29" spans="1:3" x14ac:dyDescent="0.25">
      <c r="A29" s="4"/>
      <c r="B29" s="5"/>
      <c r="C29" s="20"/>
    </row>
    <row r="30" spans="1:3" x14ac:dyDescent="0.25">
      <c r="A30" s="4"/>
      <c r="B30" s="5"/>
      <c r="C30" s="20"/>
    </row>
    <row r="31" spans="1:3" x14ac:dyDescent="0.25">
      <c r="A31" s="4"/>
      <c r="B31" s="5"/>
      <c r="C31" s="20"/>
    </row>
    <row r="32" spans="1:3" x14ac:dyDescent="0.25">
      <c r="A32" s="17"/>
      <c r="B32" s="17"/>
      <c r="C32" s="18"/>
    </row>
    <row r="33" spans="1:11" x14ac:dyDescent="0.25">
      <c r="A33" s="4"/>
      <c r="B33" s="8"/>
      <c r="C33" s="7"/>
    </row>
    <row r="34" spans="1:11" ht="15.75" thickBot="1" x14ac:dyDescent="0.3">
      <c r="C34" s="6">
        <f>SUBTOTAL(109,Table134567891011121314[Amount])</f>
        <v>0</v>
      </c>
      <c r="I34" s="10"/>
      <c r="J34" s="10"/>
      <c r="K34" s="2"/>
    </row>
    <row r="35" spans="1:11" ht="15.75" thickTop="1" x14ac:dyDescent="0.25">
      <c r="I35" s="10"/>
      <c r="J35" s="10"/>
      <c r="K35" s="2"/>
    </row>
    <row r="36" spans="1:11" x14ac:dyDescent="0.25">
      <c r="I36" s="10"/>
      <c r="J36" s="10"/>
      <c r="K36" s="2"/>
    </row>
    <row r="37" spans="1:11" x14ac:dyDescent="0.25">
      <c r="I37" s="10"/>
      <c r="J37" s="10"/>
      <c r="K37" s="2"/>
    </row>
    <row r="38" spans="1:11" x14ac:dyDescent="0.25">
      <c r="I38" s="10"/>
      <c r="J38" s="10"/>
      <c r="K38" s="2"/>
    </row>
    <row r="39" spans="1:11" x14ac:dyDescent="0.25">
      <c r="I39" s="10"/>
      <c r="J39" s="10"/>
      <c r="K39" s="2"/>
    </row>
    <row r="40" spans="1:11" x14ac:dyDescent="0.25">
      <c r="I40" s="10"/>
      <c r="J40" s="10"/>
      <c r="K40" s="2"/>
    </row>
    <row r="41" spans="1:11" x14ac:dyDescent="0.25">
      <c r="I41" s="10"/>
      <c r="J41" s="10"/>
      <c r="K41" s="2"/>
    </row>
    <row r="42" spans="1:11" x14ac:dyDescent="0.25">
      <c r="I42" s="10"/>
      <c r="J42" s="10"/>
      <c r="K42" s="2"/>
    </row>
    <row r="43" spans="1:11" x14ac:dyDescent="0.25">
      <c r="I43" s="10"/>
      <c r="J43" s="10"/>
      <c r="K43" s="2"/>
    </row>
    <row r="44" spans="1:11" x14ac:dyDescent="0.25">
      <c r="I44" s="10"/>
      <c r="J44" s="10"/>
      <c r="K44" s="2"/>
    </row>
    <row r="45" spans="1:11" x14ac:dyDescent="0.25">
      <c r="I45" s="10"/>
      <c r="J45" s="10"/>
      <c r="K45" s="2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8"/>
  <sheetViews>
    <sheetView tabSelected="1" view="pageBreakPreview" zoomScaleNormal="100" zoomScaleSheetLayoutView="100" workbookViewId="0">
      <selection activeCell="B13" sqref="B13"/>
    </sheetView>
  </sheetViews>
  <sheetFormatPr defaultRowHeight="15" x14ac:dyDescent="0.25"/>
  <cols>
    <col min="1" max="1" width="40.5703125" bestFit="1" customWidth="1"/>
    <col min="2" max="2" width="65.5703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17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t="s">
        <v>228</v>
      </c>
      <c r="B6" t="s">
        <v>252</v>
      </c>
      <c r="C6" s="11">
        <v>831.9</v>
      </c>
    </row>
    <row r="7" spans="1:3" x14ac:dyDescent="0.25">
      <c r="A7" t="s">
        <v>228</v>
      </c>
      <c r="B7" t="s">
        <v>315</v>
      </c>
      <c r="C7" s="11">
        <v>719.58</v>
      </c>
    </row>
    <row r="8" spans="1:3" x14ac:dyDescent="0.25">
      <c r="A8" t="s">
        <v>329</v>
      </c>
      <c r="B8" t="s">
        <v>330</v>
      </c>
      <c r="C8" s="13">
        <v>303.52999999999997</v>
      </c>
    </row>
    <row r="9" spans="1:3" x14ac:dyDescent="0.25">
      <c r="A9" s="8" t="s">
        <v>99</v>
      </c>
      <c r="B9" s="12" t="s">
        <v>331</v>
      </c>
      <c r="C9" s="20">
        <v>890.88</v>
      </c>
    </row>
    <row r="10" spans="1:3" x14ac:dyDescent="0.25">
      <c r="A10" t="s">
        <v>253</v>
      </c>
      <c r="B10" t="s">
        <v>316</v>
      </c>
      <c r="C10" s="11">
        <v>696</v>
      </c>
    </row>
    <row r="11" spans="1:3" x14ac:dyDescent="0.25">
      <c r="A11" t="s">
        <v>254</v>
      </c>
      <c r="B11" t="s">
        <v>255</v>
      </c>
      <c r="C11" s="11">
        <v>217.8</v>
      </c>
    </row>
    <row r="12" spans="1:3" x14ac:dyDescent="0.25">
      <c r="A12" t="s">
        <v>49</v>
      </c>
      <c r="B12" t="s">
        <v>322</v>
      </c>
      <c r="C12" s="13">
        <v>18376.91</v>
      </c>
    </row>
    <row r="13" spans="1:3" x14ac:dyDescent="0.25">
      <c r="A13" t="s">
        <v>84</v>
      </c>
      <c r="B13" t="s">
        <v>256</v>
      </c>
      <c r="C13" s="11">
        <v>591.84</v>
      </c>
    </row>
    <row r="14" spans="1:3" x14ac:dyDescent="0.25">
      <c r="A14" t="s">
        <v>259</v>
      </c>
      <c r="B14" t="s">
        <v>323</v>
      </c>
      <c r="C14" s="13">
        <v>19715.39</v>
      </c>
    </row>
    <row r="15" spans="1:3" x14ac:dyDescent="0.25">
      <c r="A15" s="8" t="s">
        <v>10</v>
      </c>
      <c r="B15" s="5" t="s">
        <v>332</v>
      </c>
      <c r="C15" s="20">
        <v>1137.71</v>
      </c>
    </row>
    <row r="16" spans="1:3" x14ac:dyDescent="0.25">
      <c r="A16" t="s">
        <v>45</v>
      </c>
      <c r="B16" t="s">
        <v>324</v>
      </c>
      <c r="C16" s="13">
        <v>45438.41</v>
      </c>
    </row>
    <row r="17" spans="1:11" x14ac:dyDescent="0.25">
      <c r="A17" t="s">
        <v>90</v>
      </c>
      <c r="B17" t="s">
        <v>321</v>
      </c>
      <c r="C17" s="11">
        <v>551.72</v>
      </c>
    </row>
    <row r="18" spans="1:11" x14ac:dyDescent="0.25">
      <c r="A18" s="8" t="s">
        <v>9</v>
      </c>
      <c r="B18" s="5" t="s">
        <v>333</v>
      </c>
      <c r="C18" s="7">
        <v>601.48</v>
      </c>
    </row>
    <row r="19" spans="1:11" x14ac:dyDescent="0.25">
      <c r="A19" s="8" t="s">
        <v>9</v>
      </c>
      <c r="B19" s="5" t="s">
        <v>334</v>
      </c>
      <c r="C19" s="7">
        <v>262.23</v>
      </c>
    </row>
    <row r="20" spans="1:11" x14ac:dyDescent="0.25">
      <c r="A20" t="s">
        <v>250</v>
      </c>
      <c r="B20" t="s">
        <v>317</v>
      </c>
      <c r="C20" s="11">
        <v>394.25</v>
      </c>
    </row>
    <row r="21" spans="1:11" x14ac:dyDescent="0.25">
      <c r="A21" t="s">
        <v>250</v>
      </c>
      <c r="B21" t="s">
        <v>318</v>
      </c>
      <c r="C21" s="11">
        <v>502.57</v>
      </c>
      <c r="I21" s="10"/>
      <c r="J21" s="10"/>
      <c r="K21" s="2"/>
    </row>
    <row r="22" spans="1:11" x14ac:dyDescent="0.25">
      <c r="A22" t="s">
        <v>245</v>
      </c>
      <c r="B22" t="s">
        <v>319</v>
      </c>
      <c r="C22" s="11">
        <v>3660</v>
      </c>
      <c r="I22" s="10"/>
      <c r="J22" s="10"/>
      <c r="K22" s="2"/>
    </row>
    <row r="23" spans="1:11" x14ac:dyDescent="0.25">
      <c r="A23" t="s">
        <v>33</v>
      </c>
      <c r="B23" t="s">
        <v>320</v>
      </c>
      <c r="C23" s="11">
        <v>456.42</v>
      </c>
      <c r="I23" s="10"/>
      <c r="J23" s="10"/>
      <c r="K23" s="2"/>
    </row>
    <row r="24" spans="1:11" x14ac:dyDescent="0.25">
      <c r="A24" s="4" t="s">
        <v>44</v>
      </c>
      <c r="B24" s="5" t="s">
        <v>335</v>
      </c>
      <c r="C24" s="7">
        <v>469</v>
      </c>
    </row>
    <row r="25" spans="1:11" x14ac:dyDescent="0.25">
      <c r="A25" s="4" t="s">
        <v>44</v>
      </c>
      <c r="B25" s="5" t="s">
        <v>336</v>
      </c>
      <c r="C25" s="7">
        <v>1422</v>
      </c>
    </row>
    <row r="26" spans="1:11" x14ac:dyDescent="0.25">
      <c r="A26" s="4"/>
      <c r="B26" s="5"/>
      <c r="C26" s="7"/>
    </row>
    <row r="27" spans="1:11" ht="15.75" thickBot="1" x14ac:dyDescent="0.3">
      <c r="C27" s="6">
        <f>SUBTOTAL(109,Table1345678910111213[Amount])</f>
        <v>97239.62000000001</v>
      </c>
    </row>
    <row r="28" spans="1:11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75" orientation="portrait" horizontalDpi="1200" verticalDpi="1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FC46"/>
  <sheetViews>
    <sheetView view="pageBreakPreview" topLeftCell="A9" zoomScaleNormal="100" zoomScaleSheetLayoutView="100" workbookViewId="0">
      <selection activeCell="B16" sqref="B16"/>
    </sheetView>
  </sheetViews>
  <sheetFormatPr defaultRowHeight="15" x14ac:dyDescent="0.25"/>
  <cols>
    <col min="1" max="1" width="40.5703125" bestFit="1" customWidth="1"/>
    <col min="2" max="2" width="69.28515625" bestFit="1" customWidth="1"/>
    <col min="3" max="3" width="10.28515625" customWidth="1"/>
  </cols>
  <sheetData>
    <row r="1" spans="1:11" x14ac:dyDescent="0.25">
      <c r="A1" s="1" t="s">
        <v>3</v>
      </c>
    </row>
    <row r="2" spans="1:11" x14ac:dyDescent="0.25">
      <c r="A2" s="1"/>
    </row>
    <row r="3" spans="1:11" x14ac:dyDescent="0.25">
      <c r="A3" s="3" t="s">
        <v>18</v>
      </c>
    </row>
    <row r="5" spans="1:11" x14ac:dyDescent="0.25">
      <c r="A5" s="1" t="s">
        <v>0</v>
      </c>
      <c r="B5" s="1" t="s">
        <v>1</v>
      </c>
      <c r="C5" s="1" t="s">
        <v>2</v>
      </c>
    </row>
    <row r="6" spans="1:11" x14ac:dyDescent="0.25">
      <c r="A6" t="s">
        <v>248</v>
      </c>
      <c r="B6" t="s">
        <v>284</v>
      </c>
      <c r="C6" s="11">
        <v>960</v>
      </c>
    </row>
    <row r="7" spans="1:11" x14ac:dyDescent="0.25">
      <c r="A7" t="s">
        <v>239</v>
      </c>
      <c r="B7" t="s">
        <v>285</v>
      </c>
      <c r="C7" s="11">
        <v>477.6</v>
      </c>
    </row>
    <row r="8" spans="1:11" x14ac:dyDescent="0.25">
      <c r="A8" t="s">
        <v>228</v>
      </c>
      <c r="B8" t="s">
        <v>301</v>
      </c>
      <c r="C8" s="11">
        <v>790.39</v>
      </c>
    </row>
    <row r="9" spans="1:11" x14ac:dyDescent="0.25">
      <c r="A9" t="s">
        <v>228</v>
      </c>
      <c r="B9" t="s">
        <v>302</v>
      </c>
      <c r="C9" s="11">
        <v>719.58</v>
      </c>
    </row>
    <row r="10" spans="1:11" x14ac:dyDescent="0.25">
      <c r="A10" t="s">
        <v>249</v>
      </c>
      <c r="B10" s="12" t="s">
        <v>286</v>
      </c>
      <c r="C10" s="20">
        <v>276</v>
      </c>
    </row>
    <row r="11" spans="1:11" x14ac:dyDescent="0.25">
      <c r="A11" s="8" t="s">
        <v>251</v>
      </c>
      <c r="B11" s="5" t="s">
        <v>297</v>
      </c>
      <c r="C11" s="7">
        <v>252.44</v>
      </c>
    </row>
    <row r="12" spans="1:11" x14ac:dyDescent="0.25">
      <c r="A12" t="s">
        <v>81</v>
      </c>
      <c r="B12" t="s">
        <v>240</v>
      </c>
      <c r="C12" s="11">
        <v>308.95999999999998</v>
      </c>
    </row>
    <row r="13" spans="1:11" x14ac:dyDescent="0.25">
      <c r="A13" t="s">
        <v>99</v>
      </c>
      <c r="B13" t="s">
        <v>298</v>
      </c>
      <c r="C13" s="11">
        <v>319.91000000000003</v>
      </c>
    </row>
    <row r="14" spans="1:11" x14ac:dyDescent="0.25">
      <c r="A14" t="s">
        <v>261</v>
      </c>
      <c r="B14" t="s">
        <v>263</v>
      </c>
      <c r="C14" s="11">
        <v>350</v>
      </c>
    </row>
    <row r="15" spans="1:11" x14ac:dyDescent="0.25">
      <c r="A15" t="s">
        <v>261</v>
      </c>
      <c r="B15" t="s">
        <v>264</v>
      </c>
      <c r="C15" s="13">
        <v>350</v>
      </c>
      <c r="I15" s="10"/>
      <c r="J15" s="10"/>
      <c r="K15" s="2"/>
    </row>
    <row r="16" spans="1:11" x14ac:dyDescent="0.25">
      <c r="A16" t="s">
        <v>49</v>
      </c>
      <c r="B16" t="s">
        <v>337</v>
      </c>
      <c r="C16" s="11">
        <v>8879.4500000000007</v>
      </c>
      <c r="I16" s="10"/>
      <c r="J16" s="10"/>
      <c r="K16" s="2"/>
    </row>
    <row r="17" spans="1:1023 1026:2046 2049:3072 3075:4095 4098:5118 5121:6144 6147:7167 7170:8190 8193:9216 9219:10239 10242:11262 11265:12288 12291:13311 13314:14334 14337:15360 15363:16383" x14ac:dyDescent="0.25">
      <c r="A17" t="s">
        <v>241</v>
      </c>
      <c r="B17" t="s">
        <v>287</v>
      </c>
      <c r="C17" s="11">
        <v>750</v>
      </c>
    </row>
    <row r="18" spans="1:1023 1026:2046 2049:3072 3075:4095 4098:5118 5121:6144 6147:7167 7170:8190 8193:9216 9219:10239 10242:11262 11265:12288 12291:13311 13314:14334 14337:15360 15363:16383" x14ac:dyDescent="0.25">
      <c r="A18" t="s">
        <v>259</v>
      </c>
      <c r="B18" t="s">
        <v>312</v>
      </c>
      <c r="C18" s="11">
        <v>12045.79</v>
      </c>
    </row>
    <row r="19" spans="1:1023 1026:2046 2049:3072 3075:4095 4098:5118 5121:6144 6147:7167 7170:8190 8193:9216 9219:10239 10242:11262 11265:12288 12291:13311 13314:14334 14337:15360 15363:16383" x14ac:dyDescent="0.25">
      <c r="A19" t="s">
        <v>234</v>
      </c>
      <c r="B19" t="s">
        <v>288</v>
      </c>
      <c r="C19" s="11">
        <v>324</v>
      </c>
    </row>
    <row r="20" spans="1:1023 1026:2046 2049:3072 3075:4095 4098:5118 5121:6144 6147:7167 7170:8190 8193:9216 9219:10239 10242:11262 11265:12288 12291:13311 13314:14334 14337:15360 15363:16383" x14ac:dyDescent="0.25">
      <c r="A20" t="s">
        <v>242</v>
      </c>
      <c r="B20" t="s">
        <v>243</v>
      </c>
      <c r="C20" s="11">
        <v>1456.91</v>
      </c>
    </row>
    <row r="21" spans="1:1023 1026:2046 2049:3072 3075:4095 4098:5118 5121:6144 6147:7167 7170:8190 8193:9216 9219:10239 10242:11262 11265:12288 12291:13311 13314:14334 14337:15360 15363:16383" x14ac:dyDescent="0.25">
      <c r="A21" t="s">
        <v>244</v>
      </c>
      <c r="B21" t="s">
        <v>289</v>
      </c>
      <c r="C21" s="13">
        <v>433.2</v>
      </c>
    </row>
    <row r="22" spans="1:1023 1026:2046 2049:3072 3075:4095 4098:5118 5121:6144 6147:7167 7170:8190 8193:9216 9219:10239 10242:11262 11265:12288 12291:13311 13314:14334 14337:15360 15363:16383" x14ac:dyDescent="0.25">
      <c r="A22" t="s">
        <v>246</v>
      </c>
      <c r="B22" t="s">
        <v>247</v>
      </c>
      <c r="C22" s="13">
        <v>340.77</v>
      </c>
    </row>
    <row r="23" spans="1:1023 1026:2046 2049:3072 3075:4095 4098:5118 5121:6144 6147:7167 7170:8190 8193:9216 9219:10239 10242:11262 11265:12288 12291:13311 13314:14334 14337:15360 15363:16383" x14ac:dyDescent="0.25">
      <c r="A23" s="4" t="s">
        <v>40</v>
      </c>
      <c r="B23" s="5" t="s">
        <v>299</v>
      </c>
      <c r="C23" s="7">
        <v>365.81</v>
      </c>
    </row>
    <row r="24" spans="1:1023 1026:2046 2049:3072 3075:4095 4098:5118 5121:6144 6147:7167 7170:8190 8193:9216 9219:10239 10242:11262 11265:12288 12291:13311 13314:14334 14337:15360 15363:16383" x14ac:dyDescent="0.25">
      <c r="A24" s="4" t="s">
        <v>40</v>
      </c>
      <c r="B24" s="5" t="s">
        <v>300</v>
      </c>
      <c r="C24" s="7">
        <v>328.79</v>
      </c>
    </row>
    <row r="25" spans="1:1023 1026:2046 2049:3072 3075:4095 4098:5118 5121:6144 6147:7167 7170:8190 8193:9216 9219:10239 10242:11262 11265:12288 12291:13311 13314:14334 14337:15360 15363:16383" x14ac:dyDescent="0.25">
      <c r="A25" t="s">
        <v>260</v>
      </c>
      <c r="B25" t="s">
        <v>261</v>
      </c>
      <c r="C25" s="11">
        <v>500</v>
      </c>
    </row>
    <row r="26" spans="1:1023 1026:2046 2049:3072 3075:4095 4098:5118 5121:6144 6147:7167 7170:8190 8193:9216 9219:10239 10242:11262 11265:12288 12291:13311 13314:14334 14337:15360 15363:16383" x14ac:dyDescent="0.25">
      <c r="A26" s="4" t="s">
        <v>10</v>
      </c>
      <c r="B26" s="5" t="s">
        <v>307</v>
      </c>
      <c r="C26" s="7">
        <v>854.53</v>
      </c>
    </row>
    <row r="27" spans="1:1023 1026:2046 2049:3072 3075:4095 4098:5118 5121:6144 6147:7167 7170:8190 8193:9216 9219:10239 10242:11262 11265:12288 12291:13311 13314:14334 14337:15360 15363:16383" x14ac:dyDescent="0.25">
      <c r="A27" t="s">
        <v>8</v>
      </c>
      <c r="B27" t="s">
        <v>290</v>
      </c>
      <c r="C27" s="11">
        <v>648.78</v>
      </c>
    </row>
    <row r="28" spans="1:1023 1026:2046 2049:3072 3075:4095 4098:5118 5121:6144 6147:7167 7170:8190 8193:9216 9219:10239 10242:11262 11265:12288 12291:13311 13314:14334 14337:15360 15363:16383" s="17" customFormat="1" x14ac:dyDescent="0.25">
      <c r="A28" t="s">
        <v>45</v>
      </c>
      <c r="B28" t="s">
        <v>328</v>
      </c>
      <c r="C28" s="11">
        <v>30288.94</v>
      </c>
      <c r="F28" s="18"/>
      <c r="I28" s="18"/>
      <c r="L28" s="18"/>
      <c r="O28" s="18"/>
      <c r="R28" s="18"/>
      <c r="U28" s="18"/>
      <c r="X28" s="18"/>
      <c r="AA28" s="18"/>
      <c r="AD28" s="18"/>
      <c r="AG28" s="18"/>
      <c r="AJ28" s="18"/>
      <c r="AM28" s="18"/>
      <c r="AP28" s="18"/>
      <c r="AS28" s="18"/>
      <c r="AV28" s="18"/>
      <c r="AY28" s="18"/>
      <c r="BB28" s="18"/>
      <c r="BE28" s="18"/>
      <c r="BH28" s="18"/>
      <c r="BK28" s="18"/>
      <c r="BN28" s="18"/>
      <c r="BQ28" s="18"/>
      <c r="BT28" s="18"/>
      <c r="BW28" s="18"/>
      <c r="BZ28" s="18"/>
      <c r="CC28" s="18"/>
      <c r="CF28" s="18"/>
      <c r="CI28" s="18"/>
      <c r="CL28" s="18"/>
      <c r="CO28" s="18"/>
      <c r="CR28" s="18"/>
      <c r="CU28" s="18"/>
      <c r="CX28" s="18"/>
      <c r="DA28" s="18"/>
      <c r="DD28" s="18"/>
      <c r="DG28" s="18"/>
      <c r="DJ28" s="18"/>
      <c r="DM28" s="18"/>
      <c r="DP28" s="18"/>
      <c r="DS28" s="18"/>
      <c r="DV28" s="18"/>
      <c r="DY28" s="18"/>
      <c r="EB28" s="18"/>
      <c r="EE28" s="18"/>
      <c r="EH28" s="18"/>
      <c r="EK28" s="18"/>
      <c r="EN28" s="18"/>
      <c r="EQ28" s="18"/>
      <c r="ET28" s="18"/>
      <c r="EW28" s="18"/>
      <c r="EZ28" s="18"/>
      <c r="FC28" s="18"/>
      <c r="FF28" s="18"/>
      <c r="FI28" s="18"/>
      <c r="FL28" s="18"/>
      <c r="FO28" s="18"/>
      <c r="FR28" s="18"/>
      <c r="FU28" s="18"/>
      <c r="FX28" s="18"/>
      <c r="GA28" s="18"/>
      <c r="GD28" s="18"/>
      <c r="GG28" s="18"/>
      <c r="GJ28" s="18"/>
      <c r="GM28" s="18"/>
      <c r="GP28" s="18"/>
      <c r="GS28" s="18"/>
      <c r="GV28" s="18"/>
      <c r="GY28" s="18"/>
      <c r="HB28" s="18"/>
      <c r="HE28" s="18"/>
      <c r="HH28" s="18"/>
      <c r="HK28" s="18"/>
      <c r="HN28" s="18"/>
      <c r="HQ28" s="18"/>
      <c r="HT28" s="18"/>
      <c r="HW28" s="18"/>
      <c r="HZ28" s="18"/>
      <c r="IC28" s="18"/>
      <c r="IF28" s="18"/>
      <c r="II28" s="18"/>
      <c r="IL28" s="18"/>
      <c r="IO28" s="18"/>
      <c r="IR28" s="18"/>
      <c r="IU28" s="18"/>
      <c r="IX28" s="18"/>
      <c r="JA28" s="18"/>
      <c r="JD28" s="18"/>
      <c r="JG28" s="18"/>
      <c r="JJ28" s="18"/>
      <c r="JM28" s="18"/>
      <c r="JP28" s="18"/>
      <c r="JS28" s="18"/>
      <c r="JV28" s="18"/>
      <c r="JY28" s="18"/>
      <c r="KB28" s="18"/>
      <c r="KE28" s="18"/>
      <c r="KH28" s="18"/>
      <c r="KK28" s="18"/>
      <c r="KN28" s="18"/>
      <c r="KQ28" s="18"/>
      <c r="KT28" s="18"/>
      <c r="KW28" s="18"/>
      <c r="KZ28" s="18"/>
      <c r="LC28" s="18"/>
      <c r="LF28" s="18"/>
      <c r="LI28" s="18"/>
      <c r="LL28" s="18"/>
      <c r="LO28" s="18"/>
      <c r="LR28" s="18"/>
      <c r="LU28" s="18"/>
      <c r="LX28" s="18"/>
      <c r="MA28" s="18"/>
      <c r="MD28" s="18"/>
      <c r="MG28" s="18"/>
      <c r="MJ28" s="18"/>
      <c r="MM28" s="18"/>
      <c r="MP28" s="18"/>
      <c r="MS28" s="18"/>
      <c r="MV28" s="18"/>
      <c r="MY28" s="18"/>
      <c r="NB28" s="18"/>
      <c r="NE28" s="18"/>
      <c r="NH28" s="18"/>
      <c r="NK28" s="18"/>
      <c r="NN28" s="18"/>
      <c r="NQ28" s="18"/>
      <c r="NT28" s="18"/>
      <c r="NW28" s="18"/>
      <c r="NZ28" s="18"/>
      <c r="OC28" s="18"/>
      <c r="OF28" s="18"/>
      <c r="OI28" s="18"/>
      <c r="OL28" s="18"/>
      <c r="OO28" s="18"/>
      <c r="OR28" s="18"/>
      <c r="OU28" s="18"/>
      <c r="OX28" s="18"/>
      <c r="PA28" s="18"/>
      <c r="PD28" s="18"/>
      <c r="PG28" s="18"/>
      <c r="PJ28" s="18"/>
      <c r="PM28" s="18"/>
      <c r="PP28" s="18"/>
      <c r="PS28" s="18"/>
      <c r="PV28" s="18"/>
      <c r="PY28" s="18"/>
      <c r="QB28" s="18"/>
      <c r="QE28" s="18"/>
      <c r="QH28" s="18"/>
      <c r="QK28" s="18"/>
      <c r="QN28" s="18"/>
      <c r="QQ28" s="18"/>
      <c r="QT28" s="18"/>
      <c r="QW28" s="18"/>
      <c r="QZ28" s="18"/>
      <c r="RC28" s="18"/>
      <c r="RF28" s="18"/>
      <c r="RI28" s="18"/>
      <c r="RL28" s="18"/>
      <c r="RO28" s="18"/>
      <c r="RR28" s="18"/>
      <c r="RU28" s="18"/>
      <c r="RX28" s="18"/>
      <c r="SA28" s="18"/>
      <c r="SD28" s="18"/>
      <c r="SG28" s="18"/>
      <c r="SJ28" s="18"/>
      <c r="SM28" s="18"/>
      <c r="SP28" s="18"/>
      <c r="SS28" s="18"/>
      <c r="SV28" s="18"/>
      <c r="SY28" s="18"/>
      <c r="TB28" s="18"/>
      <c r="TE28" s="18"/>
      <c r="TH28" s="18"/>
      <c r="TK28" s="18"/>
      <c r="TN28" s="18"/>
      <c r="TQ28" s="18"/>
      <c r="TT28" s="18"/>
      <c r="TW28" s="18"/>
      <c r="TZ28" s="18"/>
      <c r="UC28" s="18"/>
      <c r="UF28" s="18"/>
      <c r="UI28" s="18"/>
      <c r="UL28" s="18"/>
      <c r="UO28" s="18"/>
      <c r="UR28" s="18"/>
      <c r="UU28" s="18"/>
      <c r="UX28" s="18"/>
      <c r="VA28" s="18"/>
      <c r="VD28" s="18"/>
      <c r="VG28" s="18"/>
      <c r="VJ28" s="18"/>
      <c r="VM28" s="18"/>
      <c r="VP28" s="18"/>
      <c r="VS28" s="18"/>
      <c r="VV28" s="18"/>
      <c r="VY28" s="18"/>
      <c r="WB28" s="18"/>
      <c r="WE28" s="18"/>
      <c r="WH28" s="18"/>
      <c r="WK28" s="18"/>
      <c r="WN28" s="18"/>
      <c r="WQ28" s="18"/>
      <c r="WT28" s="18"/>
      <c r="WW28" s="18"/>
      <c r="WZ28" s="18"/>
      <c r="XC28" s="18"/>
      <c r="XF28" s="18"/>
      <c r="XI28" s="18"/>
      <c r="XL28" s="18"/>
      <c r="XO28" s="18"/>
      <c r="XR28" s="18"/>
      <c r="XU28" s="18"/>
      <c r="XX28" s="18"/>
      <c r="YA28" s="18"/>
      <c r="YD28" s="18"/>
      <c r="YG28" s="18"/>
      <c r="YJ28" s="18"/>
      <c r="YM28" s="18"/>
      <c r="YP28" s="18"/>
      <c r="YS28" s="18"/>
      <c r="YV28" s="18"/>
      <c r="YY28" s="18"/>
      <c r="ZB28" s="18"/>
      <c r="ZE28" s="18"/>
      <c r="ZH28" s="18"/>
      <c r="ZK28" s="18"/>
      <c r="ZN28" s="18"/>
      <c r="ZQ28" s="18"/>
      <c r="ZT28" s="18"/>
      <c r="ZW28" s="18"/>
      <c r="ZZ28" s="18"/>
      <c r="AAC28" s="18"/>
      <c r="AAF28" s="18"/>
      <c r="AAI28" s="18"/>
      <c r="AAL28" s="18"/>
      <c r="AAO28" s="18"/>
      <c r="AAR28" s="18"/>
      <c r="AAU28" s="18"/>
      <c r="AAX28" s="18"/>
      <c r="ABA28" s="18"/>
      <c r="ABD28" s="18"/>
      <c r="ABG28" s="18"/>
      <c r="ABJ28" s="18"/>
      <c r="ABM28" s="18"/>
      <c r="ABP28" s="18"/>
      <c r="ABS28" s="18"/>
      <c r="ABV28" s="18"/>
      <c r="ABY28" s="18"/>
      <c r="ACB28" s="18"/>
      <c r="ACE28" s="18"/>
      <c r="ACH28" s="18"/>
      <c r="ACK28" s="18"/>
      <c r="ACN28" s="18"/>
      <c r="ACQ28" s="18"/>
      <c r="ACT28" s="18"/>
      <c r="ACW28" s="18"/>
      <c r="ACZ28" s="18"/>
      <c r="ADC28" s="18"/>
      <c r="ADF28" s="18"/>
      <c r="ADI28" s="18"/>
      <c r="ADL28" s="18"/>
      <c r="ADO28" s="18"/>
      <c r="ADR28" s="18"/>
      <c r="ADU28" s="18"/>
      <c r="ADX28" s="18"/>
      <c r="AEA28" s="18"/>
      <c r="AED28" s="18"/>
      <c r="AEG28" s="18"/>
      <c r="AEJ28" s="18"/>
      <c r="AEM28" s="18"/>
      <c r="AEP28" s="18"/>
      <c r="AES28" s="18"/>
      <c r="AEV28" s="18"/>
      <c r="AEY28" s="18"/>
      <c r="AFB28" s="18"/>
      <c r="AFE28" s="18"/>
      <c r="AFH28" s="18"/>
      <c r="AFK28" s="18"/>
      <c r="AFN28" s="18"/>
      <c r="AFQ28" s="18"/>
      <c r="AFT28" s="18"/>
      <c r="AFW28" s="18"/>
      <c r="AFZ28" s="18"/>
      <c r="AGC28" s="18"/>
      <c r="AGF28" s="18"/>
      <c r="AGI28" s="18"/>
      <c r="AGL28" s="18"/>
      <c r="AGO28" s="18"/>
      <c r="AGR28" s="18"/>
      <c r="AGU28" s="18"/>
      <c r="AGX28" s="18"/>
      <c r="AHA28" s="18"/>
      <c r="AHD28" s="18"/>
      <c r="AHG28" s="18"/>
      <c r="AHJ28" s="18"/>
      <c r="AHM28" s="18"/>
      <c r="AHP28" s="18"/>
      <c r="AHS28" s="18"/>
      <c r="AHV28" s="18"/>
      <c r="AHY28" s="18"/>
      <c r="AIB28" s="18"/>
      <c r="AIE28" s="18"/>
      <c r="AIH28" s="18"/>
      <c r="AIK28" s="18"/>
      <c r="AIN28" s="18"/>
      <c r="AIQ28" s="18"/>
      <c r="AIT28" s="18"/>
      <c r="AIW28" s="18"/>
      <c r="AIZ28" s="18"/>
      <c r="AJC28" s="18"/>
      <c r="AJF28" s="18"/>
      <c r="AJI28" s="18"/>
      <c r="AJL28" s="18"/>
      <c r="AJO28" s="18"/>
      <c r="AJR28" s="18"/>
      <c r="AJU28" s="18"/>
      <c r="AJX28" s="18"/>
      <c r="AKA28" s="18"/>
      <c r="AKD28" s="18"/>
      <c r="AKG28" s="18"/>
      <c r="AKJ28" s="18"/>
      <c r="AKM28" s="18"/>
      <c r="AKP28" s="18"/>
      <c r="AKS28" s="18"/>
      <c r="AKV28" s="18"/>
      <c r="AKY28" s="18"/>
      <c r="ALB28" s="18"/>
      <c r="ALE28" s="18"/>
      <c r="ALH28" s="18"/>
      <c r="ALK28" s="18"/>
      <c r="ALN28" s="18"/>
      <c r="ALQ28" s="18"/>
      <c r="ALT28" s="18"/>
      <c r="ALW28" s="18"/>
      <c r="ALZ28" s="18"/>
      <c r="AMC28" s="18"/>
      <c r="AMF28" s="18"/>
      <c r="AMI28" s="18"/>
      <c r="AML28" s="18"/>
      <c r="AMO28" s="18"/>
      <c r="AMR28" s="18"/>
      <c r="AMU28" s="18"/>
      <c r="AMX28" s="18"/>
      <c r="ANA28" s="18"/>
      <c r="AND28" s="18"/>
      <c r="ANG28" s="18"/>
      <c r="ANJ28" s="18"/>
      <c r="ANM28" s="18"/>
      <c r="ANP28" s="18"/>
      <c r="ANS28" s="18"/>
      <c r="ANV28" s="18"/>
      <c r="ANY28" s="18"/>
      <c r="AOB28" s="18"/>
      <c r="AOE28" s="18"/>
      <c r="AOH28" s="18"/>
      <c r="AOK28" s="18"/>
      <c r="AON28" s="18"/>
      <c r="AOQ28" s="18"/>
      <c r="AOT28" s="18"/>
      <c r="AOW28" s="18"/>
      <c r="AOZ28" s="18"/>
      <c r="APC28" s="18"/>
      <c r="APF28" s="18"/>
      <c r="API28" s="18"/>
      <c r="APL28" s="18"/>
      <c r="APO28" s="18"/>
      <c r="APR28" s="18"/>
      <c r="APU28" s="18"/>
      <c r="APX28" s="18"/>
      <c r="AQA28" s="18"/>
      <c r="AQD28" s="18"/>
      <c r="AQG28" s="18"/>
      <c r="AQJ28" s="18"/>
      <c r="AQM28" s="18"/>
      <c r="AQP28" s="18"/>
      <c r="AQS28" s="18"/>
      <c r="AQV28" s="18"/>
      <c r="AQY28" s="18"/>
      <c r="ARB28" s="18"/>
      <c r="ARE28" s="18"/>
      <c r="ARH28" s="18"/>
      <c r="ARK28" s="18"/>
      <c r="ARN28" s="18"/>
      <c r="ARQ28" s="18"/>
      <c r="ART28" s="18"/>
      <c r="ARW28" s="18"/>
      <c r="ARZ28" s="18"/>
      <c r="ASC28" s="18"/>
      <c r="ASF28" s="18"/>
      <c r="ASI28" s="18"/>
      <c r="ASL28" s="18"/>
      <c r="ASO28" s="18"/>
      <c r="ASR28" s="18"/>
      <c r="ASU28" s="18"/>
      <c r="ASX28" s="18"/>
      <c r="ATA28" s="18"/>
      <c r="ATD28" s="18"/>
      <c r="ATG28" s="18"/>
      <c r="ATJ28" s="18"/>
      <c r="ATM28" s="18"/>
      <c r="ATP28" s="18"/>
      <c r="ATS28" s="18"/>
      <c r="ATV28" s="18"/>
      <c r="ATY28" s="18"/>
      <c r="AUB28" s="18"/>
      <c r="AUE28" s="18"/>
      <c r="AUH28" s="18"/>
      <c r="AUK28" s="18"/>
      <c r="AUN28" s="18"/>
      <c r="AUQ28" s="18"/>
      <c r="AUT28" s="18"/>
      <c r="AUW28" s="18"/>
      <c r="AUZ28" s="18"/>
      <c r="AVC28" s="18"/>
      <c r="AVF28" s="18"/>
      <c r="AVI28" s="18"/>
      <c r="AVL28" s="18"/>
      <c r="AVO28" s="18"/>
      <c r="AVR28" s="18"/>
      <c r="AVU28" s="18"/>
      <c r="AVX28" s="18"/>
      <c r="AWA28" s="18"/>
      <c r="AWD28" s="18"/>
      <c r="AWG28" s="18"/>
      <c r="AWJ28" s="18"/>
      <c r="AWM28" s="18"/>
      <c r="AWP28" s="18"/>
      <c r="AWS28" s="18"/>
      <c r="AWV28" s="18"/>
      <c r="AWY28" s="18"/>
      <c r="AXB28" s="18"/>
      <c r="AXE28" s="18"/>
      <c r="AXH28" s="18"/>
      <c r="AXK28" s="18"/>
      <c r="AXN28" s="18"/>
      <c r="AXQ28" s="18"/>
      <c r="AXT28" s="18"/>
      <c r="AXW28" s="18"/>
      <c r="AXZ28" s="18"/>
      <c r="AYC28" s="18"/>
      <c r="AYF28" s="18"/>
      <c r="AYI28" s="18"/>
      <c r="AYL28" s="18"/>
      <c r="AYO28" s="18"/>
      <c r="AYR28" s="18"/>
      <c r="AYU28" s="18"/>
      <c r="AYX28" s="18"/>
      <c r="AZA28" s="18"/>
      <c r="AZD28" s="18"/>
      <c r="AZG28" s="18"/>
      <c r="AZJ28" s="18"/>
      <c r="AZM28" s="18"/>
      <c r="AZP28" s="18"/>
      <c r="AZS28" s="18"/>
      <c r="AZV28" s="18"/>
      <c r="AZY28" s="18"/>
      <c r="BAB28" s="18"/>
      <c r="BAE28" s="18"/>
      <c r="BAH28" s="18"/>
      <c r="BAK28" s="18"/>
      <c r="BAN28" s="18"/>
      <c r="BAQ28" s="18"/>
      <c r="BAT28" s="18"/>
      <c r="BAW28" s="18"/>
      <c r="BAZ28" s="18"/>
      <c r="BBC28" s="18"/>
      <c r="BBF28" s="18"/>
      <c r="BBI28" s="18"/>
      <c r="BBL28" s="18"/>
      <c r="BBO28" s="18"/>
      <c r="BBR28" s="18"/>
      <c r="BBU28" s="18"/>
      <c r="BBX28" s="18"/>
      <c r="BCA28" s="18"/>
      <c r="BCD28" s="18"/>
      <c r="BCG28" s="18"/>
      <c r="BCJ28" s="18"/>
      <c r="BCM28" s="18"/>
      <c r="BCP28" s="18"/>
      <c r="BCS28" s="18"/>
      <c r="BCV28" s="18"/>
      <c r="BCY28" s="18"/>
      <c r="BDB28" s="18"/>
      <c r="BDE28" s="18"/>
      <c r="BDH28" s="18"/>
      <c r="BDK28" s="18"/>
      <c r="BDN28" s="18"/>
      <c r="BDQ28" s="18"/>
      <c r="BDT28" s="18"/>
      <c r="BDW28" s="18"/>
      <c r="BDZ28" s="18"/>
      <c r="BEC28" s="18"/>
      <c r="BEF28" s="18"/>
      <c r="BEI28" s="18"/>
      <c r="BEL28" s="18"/>
      <c r="BEO28" s="18"/>
      <c r="BER28" s="18"/>
      <c r="BEU28" s="18"/>
      <c r="BEX28" s="18"/>
      <c r="BFA28" s="18"/>
      <c r="BFD28" s="18"/>
      <c r="BFG28" s="18"/>
      <c r="BFJ28" s="18"/>
      <c r="BFM28" s="18"/>
      <c r="BFP28" s="18"/>
      <c r="BFS28" s="18"/>
      <c r="BFV28" s="18"/>
      <c r="BFY28" s="18"/>
      <c r="BGB28" s="18"/>
      <c r="BGE28" s="18"/>
      <c r="BGH28" s="18"/>
      <c r="BGK28" s="18"/>
      <c r="BGN28" s="18"/>
      <c r="BGQ28" s="18"/>
      <c r="BGT28" s="18"/>
      <c r="BGW28" s="18"/>
      <c r="BGZ28" s="18"/>
      <c r="BHC28" s="18"/>
      <c r="BHF28" s="18"/>
      <c r="BHI28" s="18"/>
      <c r="BHL28" s="18"/>
      <c r="BHO28" s="18"/>
      <c r="BHR28" s="18"/>
      <c r="BHU28" s="18"/>
      <c r="BHX28" s="18"/>
      <c r="BIA28" s="18"/>
      <c r="BID28" s="18"/>
      <c r="BIG28" s="18"/>
      <c r="BIJ28" s="18"/>
      <c r="BIM28" s="18"/>
      <c r="BIP28" s="18"/>
      <c r="BIS28" s="18"/>
      <c r="BIV28" s="18"/>
      <c r="BIY28" s="18"/>
      <c r="BJB28" s="18"/>
      <c r="BJE28" s="18"/>
      <c r="BJH28" s="18"/>
      <c r="BJK28" s="18"/>
      <c r="BJN28" s="18"/>
      <c r="BJQ28" s="18"/>
      <c r="BJT28" s="18"/>
      <c r="BJW28" s="18"/>
      <c r="BJZ28" s="18"/>
      <c r="BKC28" s="18"/>
      <c r="BKF28" s="18"/>
      <c r="BKI28" s="18"/>
      <c r="BKL28" s="18"/>
      <c r="BKO28" s="18"/>
      <c r="BKR28" s="18"/>
      <c r="BKU28" s="18"/>
      <c r="BKX28" s="18"/>
      <c r="BLA28" s="18"/>
      <c r="BLD28" s="18"/>
      <c r="BLG28" s="18"/>
      <c r="BLJ28" s="18"/>
      <c r="BLM28" s="18"/>
      <c r="BLP28" s="18"/>
      <c r="BLS28" s="18"/>
      <c r="BLV28" s="18"/>
      <c r="BLY28" s="18"/>
      <c r="BMB28" s="18"/>
      <c r="BME28" s="18"/>
      <c r="BMH28" s="18"/>
      <c r="BMK28" s="18"/>
      <c r="BMN28" s="18"/>
      <c r="BMQ28" s="18"/>
      <c r="BMT28" s="18"/>
      <c r="BMW28" s="18"/>
      <c r="BMZ28" s="18"/>
      <c r="BNC28" s="18"/>
      <c r="BNF28" s="18"/>
      <c r="BNI28" s="18"/>
      <c r="BNL28" s="18"/>
      <c r="BNO28" s="18"/>
      <c r="BNR28" s="18"/>
      <c r="BNU28" s="18"/>
      <c r="BNX28" s="18"/>
      <c r="BOA28" s="18"/>
      <c r="BOD28" s="18"/>
      <c r="BOG28" s="18"/>
      <c r="BOJ28" s="18"/>
      <c r="BOM28" s="18"/>
      <c r="BOP28" s="18"/>
      <c r="BOS28" s="18"/>
      <c r="BOV28" s="18"/>
      <c r="BOY28" s="18"/>
      <c r="BPB28" s="18"/>
      <c r="BPE28" s="18"/>
      <c r="BPH28" s="18"/>
      <c r="BPK28" s="18"/>
      <c r="BPN28" s="18"/>
      <c r="BPQ28" s="18"/>
      <c r="BPT28" s="18"/>
      <c r="BPW28" s="18"/>
      <c r="BPZ28" s="18"/>
      <c r="BQC28" s="18"/>
      <c r="BQF28" s="18"/>
      <c r="BQI28" s="18"/>
      <c r="BQL28" s="18"/>
      <c r="BQO28" s="18"/>
      <c r="BQR28" s="18"/>
      <c r="BQU28" s="18"/>
      <c r="BQX28" s="18"/>
      <c r="BRA28" s="18"/>
      <c r="BRD28" s="18"/>
      <c r="BRG28" s="18"/>
      <c r="BRJ28" s="18"/>
      <c r="BRM28" s="18"/>
      <c r="BRP28" s="18"/>
      <c r="BRS28" s="18"/>
      <c r="BRV28" s="18"/>
      <c r="BRY28" s="18"/>
      <c r="BSB28" s="18"/>
      <c r="BSE28" s="18"/>
      <c r="BSH28" s="18"/>
      <c r="BSK28" s="18"/>
      <c r="BSN28" s="18"/>
      <c r="BSQ28" s="18"/>
      <c r="BST28" s="18"/>
      <c r="BSW28" s="18"/>
      <c r="BSZ28" s="18"/>
      <c r="BTC28" s="18"/>
      <c r="BTF28" s="18"/>
      <c r="BTI28" s="18"/>
      <c r="BTL28" s="18"/>
      <c r="BTO28" s="18"/>
      <c r="BTR28" s="18"/>
      <c r="BTU28" s="18"/>
      <c r="BTX28" s="18"/>
      <c r="BUA28" s="18"/>
      <c r="BUD28" s="18"/>
      <c r="BUG28" s="18"/>
      <c r="BUJ28" s="18"/>
      <c r="BUM28" s="18"/>
      <c r="BUP28" s="18"/>
      <c r="BUS28" s="18"/>
      <c r="BUV28" s="18"/>
      <c r="BUY28" s="18"/>
      <c r="BVB28" s="18"/>
      <c r="BVE28" s="18"/>
      <c r="BVH28" s="18"/>
      <c r="BVK28" s="18"/>
      <c r="BVN28" s="18"/>
      <c r="BVQ28" s="18"/>
      <c r="BVT28" s="18"/>
      <c r="BVW28" s="18"/>
      <c r="BVZ28" s="18"/>
      <c r="BWC28" s="18"/>
      <c r="BWF28" s="18"/>
      <c r="BWI28" s="18"/>
      <c r="BWL28" s="18"/>
      <c r="BWO28" s="18"/>
      <c r="BWR28" s="18"/>
      <c r="BWU28" s="18"/>
      <c r="BWX28" s="18"/>
      <c r="BXA28" s="18"/>
      <c r="BXD28" s="18"/>
      <c r="BXG28" s="18"/>
      <c r="BXJ28" s="18"/>
      <c r="BXM28" s="18"/>
      <c r="BXP28" s="18"/>
      <c r="BXS28" s="18"/>
      <c r="BXV28" s="18"/>
      <c r="BXY28" s="18"/>
      <c r="BYB28" s="18"/>
      <c r="BYE28" s="18"/>
      <c r="BYH28" s="18"/>
      <c r="BYK28" s="18"/>
      <c r="BYN28" s="18"/>
      <c r="BYQ28" s="18"/>
      <c r="BYT28" s="18"/>
      <c r="BYW28" s="18"/>
      <c r="BYZ28" s="18"/>
      <c r="BZC28" s="18"/>
      <c r="BZF28" s="18"/>
      <c r="BZI28" s="18"/>
      <c r="BZL28" s="18"/>
      <c r="BZO28" s="18"/>
      <c r="BZR28" s="18"/>
      <c r="BZU28" s="18"/>
      <c r="BZX28" s="18"/>
      <c r="CAA28" s="18"/>
      <c r="CAD28" s="18"/>
      <c r="CAG28" s="18"/>
      <c r="CAJ28" s="18"/>
      <c r="CAM28" s="18"/>
      <c r="CAP28" s="18"/>
      <c r="CAS28" s="18"/>
      <c r="CAV28" s="18"/>
      <c r="CAY28" s="18"/>
      <c r="CBB28" s="18"/>
      <c r="CBE28" s="18"/>
      <c r="CBH28" s="18"/>
      <c r="CBK28" s="18"/>
      <c r="CBN28" s="18"/>
      <c r="CBQ28" s="18"/>
      <c r="CBT28" s="18"/>
      <c r="CBW28" s="18"/>
      <c r="CBZ28" s="18"/>
      <c r="CCC28" s="18"/>
      <c r="CCF28" s="18"/>
      <c r="CCI28" s="18"/>
      <c r="CCL28" s="18"/>
      <c r="CCO28" s="18"/>
      <c r="CCR28" s="18"/>
      <c r="CCU28" s="18"/>
      <c r="CCX28" s="18"/>
      <c r="CDA28" s="18"/>
      <c r="CDD28" s="18"/>
      <c r="CDG28" s="18"/>
      <c r="CDJ28" s="18"/>
      <c r="CDM28" s="18"/>
      <c r="CDP28" s="18"/>
      <c r="CDS28" s="18"/>
      <c r="CDV28" s="18"/>
      <c r="CDY28" s="18"/>
      <c r="CEB28" s="18"/>
      <c r="CEE28" s="18"/>
      <c r="CEH28" s="18"/>
      <c r="CEK28" s="18"/>
      <c r="CEN28" s="18"/>
      <c r="CEQ28" s="18"/>
      <c r="CET28" s="18"/>
      <c r="CEW28" s="18"/>
      <c r="CEZ28" s="18"/>
      <c r="CFC28" s="18"/>
      <c r="CFF28" s="18"/>
      <c r="CFI28" s="18"/>
      <c r="CFL28" s="18"/>
      <c r="CFO28" s="18"/>
      <c r="CFR28" s="18"/>
      <c r="CFU28" s="18"/>
      <c r="CFX28" s="18"/>
      <c r="CGA28" s="18"/>
      <c r="CGD28" s="18"/>
      <c r="CGG28" s="18"/>
      <c r="CGJ28" s="18"/>
      <c r="CGM28" s="18"/>
      <c r="CGP28" s="18"/>
      <c r="CGS28" s="18"/>
      <c r="CGV28" s="18"/>
      <c r="CGY28" s="18"/>
      <c r="CHB28" s="18"/>
      <c r="CHE28" s="18"/>
      <c r="CHH28" s="18"/>
      <c r="CHK28" s="18"/>
      <c r="CHN28" s="18"/>
      <c r="CHQ28" s="18"/>
      <c r="CHT28" s="18"/>
      <c r="CHW28" s="18"/>
      <c r="CHZ28" s="18"/>
      <c r="CIC28" s="18"/>
      <c r="CIF28" s="18"/>
      <c r="CII28" s="18"/>
      <c r="CIL28" s="18"/>
      <c r="CIO28" s="18"/>
      <c r="CIR28" s="18"/>
      <c r="CIU28" s="18"/>
      <c r="CIX28" s="18"/>
      <c r="CJA28" s="18"/>
      <c r="CJD28" s="18"/>
      <c r="CJG28" s="18"/>
      <c r="CJJ28" s="18"/>
      <c r="CJM28" s="18"/>
      <c r="CJP28" s="18"/>
      <c r="CJS28" s="18"/>
      <c r="CJV28" s="18"/>
      <c r="CJY28" s="18"/>
      <c r="CKB28" s="18"/>
      <c r="CKE28" s="18"/>
      <c r="CKH28" s="18"/>
      <c r="CKK28" s="18"/>
      <c r="CKN28" s="18"/>
      <c r="CKQ28" s="18"/>
      <c r="CKT28" s="18"/>
      <c r="CKW28" s="18"/>
      <c r="CKZ28" s="18"/>
      <c r="CLC28" s="18"/>
      <c r="CLF28" s="18"/>
      <c r="CLI28" s="18"/>
      <c r="CLL28" s="18"/>
      <c r="CLO28" s="18"/>
      <c r="CLR28" s="18"/>
      <c r="CLU28" s="18"/>
      <c r="CLX28" s="18"/>
      <c r="CMA28" s="18"/>
      <c r="CMD28" s="18"/>
      <c r="CMG28" s="18"/>
      <c r="CMJ28" s="18"/>
      <c r="CMM28" s="18"/>
      <c r="CMP28" s="18"/>
      <c r="CMS28" s="18"/>
      <c r="CMV28" s="18"/>
      <c r="CMY28" s="18"/>
      <c r="CNB28" s="18"/>
      <c r="CNE28" s="18"/>
      <c r="CNH28" s="18"/>
      <c r="CNK28" s="18"/>
      <c r="CNN28" s="18"/>
      <c r="CNQ28" s="18"/>
      <c r="CNT28" s="18"/>
      <c r="CNW28" s="18"/>
      <c r="CNZ28" s="18"/>
      <c r="COC28" s="18"/>
      <c r="COF28" s="18"/>
      <c r="COI28" s="18"/>
      <c r="COL28" s="18"/>
      <c r="COO28" s="18"/>
      <c r="COR28" s="18"/>
      <c r="COU28" s="18"/>
      <c r="COX28" s="18"/>
      <c r="CPA28" s="18"/>
      <c r="CPD28" s="18"/>
      <c r="CPG28" s="18"/>
      <c r="CPJ28" s="18"/>
      <c r="CPM28" s="18"/>
      <c r="CPP28" s="18"/>
      <c r="CPS28" s="18"/>
      <c r="CPV28" s="18"/>
      <c r="CPY28" s="18"/>
      <c r="CQB28" s="18"/>
      <c r="CQE28" s="18"/>
      <c r="CQH28" s="18"/>
      <c r="CQK28" s="18"/>
      <c r="CQN28" s="18"/>
      <c r="CQQ28" s="18"/>
      <c r="CQT28" s="18"/>
      <c r="CQW28" s="18"/>
      <c r="CQZ28" s="18"/>
      <c r="CRC28" s="18"/>
      <c r="CRF28" s="18"/>
      <c r="CRI28" s="18"/>
      <c r="CRL28" s="18"/>
      <c r="CRO28" s="18"/>
      <c r="CRR28" s="18"/>
      <c r="CRU28" s="18"/>
      <c r="CRX28" s="18"/>
      <c r="CSA28" s="18"/>
      <c r="CSD28" s="18"/>
      <c r="CSG28" s="18"/>
      <c r="CSJ28" s="18"/>
      <c r="CSM28" s="18"/>
      <c r="CSP28" s="18"/>
      <c r="CSS28" s="18"/>
      <c r="CSV28" s="18"/>
      <c r="CSY28" s="18"/>
      <c r="CTB28" s="18"/>
      <c r="CTE28" s="18"/>
      <c r="CTH28" s="18"/>
      <c r="CTK28" s="18"/>
      <c r="CTN28" s="18"/>
      <c r="CTQ28" s="18"/>
      <c r="CTT28" s="18"/>
      <c r="CTW28" s="18"/>
      <c r="CTZ28" s="18"/>
      <c r="CUC28" s="18"/>
      <c r="CUF28" s="18"/>
      <c r="CUI28" s="18"/>
      <c r="CUL28" s="18"/>
      <c r="CUO28" s="18"/>
      <c r="CUR28" s="18"/>
      <c r="CUU28" s="18"/>
      <c r="CUX28" s="18"/>
      <c r="CVA28" s="18"/>
      <c r="CVD28" s="18"/>
      <c r="CVG28" s="18"/>
      <c r="CVJ28" s="18"/>
      <c r="CVM28" s="18"/>
      <c r="CVP28" s="18"/>
      <c r="CVS28" s="18"/>
      <c r="CVV28" s="18"/>
      <c r="CVY28" s="18"/>
      <c r="CWB28" s="18"/>
      <c r="CWE28" s="18"/>
      <c r="CWH28" s="18"/>
      <c r="CWK28" s="18"/>
      <c r="CWN28" s="18"/>
      <c r="CWQ28" s="18"/>
      <c r="CWT28" s="18"/>
      <c r="CWW28" s="18"/>
      <c r="CWZ28" s="18"/>
      <c r="CXC28" s="18"/>
      <c r="CXF28" s="18"/>
      <c r="CXI28" s="18"/>
      <c r="CXL28" s="18"/>
      <c r="CXO28" s="18"/>
      <c r="CXR28" s="18"/>
      <c r="CXU28" s="18"/>
      <c r="CXX28" s="18"/>
      <c r="CYA28" s="18"/>
      <c r="CYD28" s="18"/>
      <c r="CYG28" s="18"/>
      <c r="CYJ28" s="18"/>
      <c r="CYM28" s="18"/>
      <c r="CYP28" s="18"/>
      <c r="CYS28" s="18"/>
      <c r="CYV28" s="18"/>
      <c r="CYY28" s="18"/>
      <c r="CZB28" s="18"/>
      <c r="CZE28" s="18"/>
      <c r="CZH28" s="18"/>
      <c r="CZK28" s="18"/>
      <c r="CZN28" s="18"/>
      <c r="CZQ28" s="18"/>
      <c r="CZT28" s="18"/>
      <c r="CZW28" s="18"/>
      <c r="CZZ28" s="18"/>
      <c r="DAC28" s="18"/>
      <c r="DAF28" s="18"/>
      <c r="DAI28" s="18"/>
      <c r="DAL28" s="18"/>
      <c r="DAO28" s="18"/>
      <c r="DAR28" s="18"/>
      <c r="DAU28" s="18"/>
      <c r="DAX28" s="18"/>
      <c r="DBA28" s="18"/>
      <c r="DBD28" s="18"/>
      <c r="DBG28" s="18"/>
      <c r="DBJ28" s="18"/>
      <c r="DBM28" s="18"/>
      <c r="DBP28" s="18"/>
      <c r="DBS28" s="18"/>
      <c r="DBV28" s="18"/>
      <c r="DBY28" s="18"/>
      <c r="DCB28" s="18"/>
      <c r="DCE28" s="18"/>
      <c r="DCH28" s="18"/>
      <c r="DCK28" s="18"/>
      <c r="DCN28" s="18"/>
      <c r="DCQ28" s="18"/>
      <c r="DCT28" s="18"/>
      <c r="DCW28" s="18"/>
      <c r="DCZ28" s="18"/>
      <c r="DDC28" s="18"/>
      <c r="DDF28" s="18"/>
      <c r="DDI28" s="18"/>
      <c r="DDL28" s="18"/>
      <c r="DDO28" s="18"/>
      <c r="DDR28" s="18"/>
      <c r="DDU28" s="18"/>
      <c r="DDX28" s="18"/>
      <c r="DEA28" s="18"/>
      <c r="DED28" s="18"/>
      <c r="DEG28" s="18"/>
      <c r="DEJ28" s="18"/>
      <c r="DEM28" s="18"/>
      <c r="DEP28" s="18"/>
      <c r="DES28" s="18"/>
      <c r="DEV28" s="18"/>
      <c r="DEY28" s="18"/>
      <c r="DFB28" s="18"/>
      <c r="DFE28" s="18"/>
      <c r="DFH28" s="18"/>
      <c r="DFK28" s="18"/>
      <c r="DFN28" s="18"/>
      <c r="DFQ28" s="18"/>
      <c r="DFT28" s="18"/>
      <c r="DFW28" s="18"/>
      <c r="DFZ28" s="18"/>
      <c r="DGC28" s="18"/>
      <c r="DGF28" s="18"/>
      <c r="DGI28" s="18"/>
      <c r="DGL28" s="18"/>
      <c r="DGO28" s="18"/>
      <c r="DGR28" s="18"/>
      <c r="DGU28" s="18"/>
      <c r="DGX28" s="18"/>
      <c r="DHA28" s="18"/>
      <c r="DHD28" s="18"/>
      <c r="DHG28" s="18"/>
      <c r="DHJ28" s="18"/>
      <c r="DHM28" s="18"/>
      <c r="DHP28" s="18"/>
      <c r="DHS28" s="18"/>
      <c r="DHV28" s="18"/>
      <c r="DHY28" s="18"/>
      <c r="DIB28" s="18"/>
      <c r="DIE28" s="18"/>
      <c r="DIH28" s="18"/>
      <c r="DIK28" s="18"/>
      <c r="DIN28" s="18"/>
      <c r="DIQ28" s="18"/>
      <c r="DIT28" s="18"/>
      <c r="DIW28" s="18"/>
      <c r="DIZ28" s="18"/>
      <c r="DJC28" s="18"/>
      <c r="DJF28" s="18"/>
      <c r="DJI28" s="18"/>
      <c r="DJL28" s="18"/>
      <c r="DJO28" s="18"/>
      <c r="DJR28" s="18"/>
      <c r="DJU28" s="18"/>
      <c r="DJX28" s="18"/>
      <c r="DKA28" s="18"/>
      <c r="DKD28" s="18"/>
      <c r="DKG28" s="18"/>
      <c r="DKJ28" s="18"/>
      <c r="DKM28" s="18"/>
      <c r="DKP28" s="18"/>
      <c r="DKS28" s="18"/>
      <c r="DKV28" s="18"/>
      <c r="DKY28" s="18"/>
      <c r="DLB28" s="18"/>
      <c r="DLE28" s="18"/>
      <c r="DLH28" s="18"/>
      <c r="DLK28" s="18"/>
      <c r="DLN28" s="18"/>
      <c r="DLQ28" s="18"/>
      <c r="DLT28" s="18"/>
      <c r="DLW28" s="18"/>
      <c r="DLZ28" s="18"/>
      <c r="DMC28" s="18"/>
      <c r="DMF28" s="18"/>
      <c r="DMI28" s="18"/>
      <c r="DML28" s="18"/>
      <c r="DMO28" s="18"/>
      <c r="DMR28" s="18"/>
      <c r="DMU28" s="18"/>
      <c r="DMX28" s="18"/>
      <c r="DNA28" s="18"/>
      <c r="DND28" s="18"/>
      <c r="DNG28" s="18"/>
      <c r="DNJ28" s="18"/>
      <c r="DNM28" s="18"/>
      <c r="DNP28" s="18"/>
      <c r="DNS28" s="18"/>
      <c r="DNV28" s="18"/>
      <c r="DNY28" s="18"/>
      <c r="DOB28" s="18"/>
      <c r="DOE28" s="18"/>
      <c r="DOH28" s="18"/>
      <c r="DOK28" s="18"/>
      <c r="DON28" s="18"/>
      <c r="DOQ28" s="18"/>
      <c r="DOT28" s="18"/>
      <c r="DOW28" s="18"/>
      <c r="DOZ28" s="18"/>
      <c r="DPC28" s="18"/>
      <c r="DPF28" s="18"/>
      <c r="DPI28" s="18"/>
      <c r="DPL28" s="18"/>
      <c r="DPO28" s="18"/>
      <c r="DPR28" s="18"/>
      <c r="DPU28" s="18"/>
      <c r="DPX28" s="18"/>
      <c r="DQA28" s="18"/>
      <c r="DQD28" s="18"/>
      <c r="DQG28" s="18"/>
      <c r="DQJ28" s="18"/>
      <c r="DQM28" s="18"/>
      <c r="DQP28" s="18"/>
      <c r="DQS28" s="18"/>
      <c r="DQV28" s="18"/>
      <c r="DQY28" s="18"/>
      <c r="DRB28" s="18"/>
      <c r="DRE28" s="18"/>
      <c r="DRH28" s="18"/>
      <c r="DRK28" s="18"/>
      <c r="DRN28" s="18"/>
      <c r="DRQ28" s="18"/>
      <c r="DRT28" s="18"/>
      <c r="DRW28" s="18"/>
      <c r="DRZ28" s="18"/>
      <c r="DSC28" s="18"/>
      <c r="DSF28" s="18"/>
      <c r="DSI28" s="18"/>
      <c r="DSL28" s="18"/>
      <c r="DSO28" s="18"/>
      <c r="DSR28" s="18"/>
      <c r="DSU28" s="18"/>
      <c r="DSX28" s="18"/>
      <c r="DTA28" s="18"/>
      <c r="DTD28" s="18"/>
      <c r="DTG28" s="18"/>
      <c r="DTJ28" s="18"/>
      <c r="DTM28" s="18"/>
      <c r="DTP28" s="18"/>
      <c r="DTS28" s="18"/>
      <c r="DTV28" s="18"/>
      <c r="DTY28" s="18"/>
      <c r="DUB28" s="18"/>
      <c r="DUE28" s="18"/>
      <c r="DUH28" s="18"/>
      <c r="DUK28" s="18"/>
      <c r="DUN28" s="18"/>
      <c r="DUQ28" s="18"/>
      <c r="DUT28" s="18"/>
      <c r="DUW28" s="18"/>
      <c r="DUZ28" s="18"/>
      <c r="DVC28" s="18"/>
      <c r="DVF28" s="18"/>
      <c r="DVI28" s="18"/>
      <c r="DVL28" s="18"/>
      <c r="DVO28" s="18"/>
      <c r="DVR28" s="18"/>
      <c r="DVU28" s="18"/>
      <c r="DVX28" s="18"/>
      <c r="DWA28" s="18"/>
      <c r="DWD28" s="18"/>
      <c r="DWG28" s="18"/>
      <c r="DWJ28" s="18"/>
      <c r="DWM28" s="18"/>
      <c r="DWP28" s="18"/>
      <c r="DWS28" s="18"/>
      <c r="DWV28" s="18"/>
      <c r="DWY28" s="18"/>
      <c r="DXB28" s="18"/>
      <c r="DXE28" s="18"/>
      <c r="DXH28" s="18"/>
      <c r="DXK28" s="18"/>
      <c r="DXN28" s="18"/>
      <c r="DXQ28" s="18"/>
      <c r="DXT28" s="18"/>
      <c r="DXW28" s="18"/>
      <c r="DXZ28" s="18"/>
      <c r="DYC28" s="18"/>
      <c r="DYF28" s="18"/>
      <c r="DYI28" s="18"/>
      <c r="DYL28" s="18"/>
      <c r="DYO28" s="18"/>
      <c r="DYR28" s="18"/>
      <c r="DYU28" s="18"/>
      <c r="DYX28" s="18"/>
      <c r="DZA28" s="18"/>
      <c r="DZD28" s="18"/>
      <c r="DZG28" s="18"/>
      <c r="DZJ28" s="18"/>
      <c r="DZM28" s="18"/>
      <c r="DZP28" s="18"/>
      <c r="DZS28" s="18"/>
      <c r="DZV28" s="18"/>
      <c r="DZY28" s="18"/>
      <c r="EAB28" s="18"/>
      <c r="EAE28" s="18"/>
      <c r="EAH28" s="18"/>
      <c r="EAK28" s="18"/>
      <c r="EAN28" s="18"/>
      <c r="EAQ28" s="18"/>
      <c r="EAT28" s="18"/>
      <c r="EAW28" s="18"/>
      <c r="EAZ28" s="18"/>
      <c r="EBC28" s="18"/>
      <c r="EBF28" s="18"/>
      <c r="EBI28" s="18"/>
      <c r="EBL28" s="18"/>
      <c r="EBO28" s="18"/>
      <c r="EBR28" s="18"/>
      <c r="EBU28" s="18"/>
      <c r="EBX28" s="18"/>
      <c r="ECA28" s="18"/>
      <c r="ECD28" s="18"/>
      <c r="ECG28" s="18"/>
      <c r="ECJ28" s="18"/>
      <c r="ECM28" s="18"/>
      <c r="ECP28" s="18"/>
      <c r="ECS28" s="18"/>
      <c r="ECV28" s="18"/>
      <c r="ECY28" s="18"/>
      <c r="EDB28" s="18"/>
      <c r="EDE28" s="18"/>
      <c r="EDH28" s="18"/>
      <c r="EDK28" s="18"/>
      <c r="EDN28" s="18"/>
      <c r="EDQ28" s="18"/>
      <c r="EDT28" s="18"/>
      <c r="EDW28" s="18"/>
      <c r="EDZ28" s="18"/>
      <c r="EEC28" s="18"/>
      <c r="EEF28" s="18"/>
      <c r="EEI28" s="18"/>
      <c r="EEL28" s="18"/>
      <c r="EEO28" s="18"/>
      <c r="EER28" s="18"/>
      <c r="EEU28" s="18"/>
      <c r="EEX28" s="18"/>
      <c r="EFA28" s="18"/>
      <c r="EFD28" s="18"/>
      <c r="EFG28" s="18"/>
      <c r="EFJ28" s="18"/>
      <c r="EFM28" s="18"/>
      <c r="EFP28" s="18"/>
      <c r="EFS28" s="18"/>
      <c r="EFV28" s="18"/>
      <c r="EFY28" s="18"/>
      <c r="EGB28" s="18"/>
      <c r="EGE28" s="18"/>
      <c r="EGH28" s="18"/>
      <c r="EGK28" s="18"/>
      <c r="EGN28" s="18"/>
      <c r="EGQ28" s="18"/>
      <c r="EGT28" s="18"/>
      <c r="EGW28" s="18"/>
      <c r="EGZ28" s="18"/>
      <c r="EHC28" s="18"/>
      <c r="EHF28" s="18"/>
      <c r="EHI28" s="18"/>
      <c r="EHL28" s="18"/>
      <c r="EHO28" s="18"/>
      <c r="EHR28" s="18"/>
      <c r="EHU28" s="18"/>
      <c r="EHX28" s="18"/>
      <c r="EIA28" s="18"/>
      <c r="EID28" s="18"/>
      <c r="EIG28" s="18"/>
      <c r="EIJ28" s="18"/>
      <c r="EIM28" s="18"/>
      <c r="EIP28" s="18"/>
      <c r="EIS28" s="18"/>
      <c r="EIV28" s="18"/>
      <c r="EIY28" s="18"/>
      <c r="EJB28" s="18"/>
      <c r="EJE28" s="18"/>
      <c r="EJH28" s="18"/>
      <c r="EJK28" s="18"/>
      <c r="EJN28" s="18"/>
      <c r="EJQ28" s="18"/>
      <c r="EJT28" s="18"/>
      <c r="EJW28" s="18"/>
      <c r="EJZ28" s="18"/>
      <c r="EKC28" s="18"/>
      <c r="EKF28" s="18"/>
      <c r="EKI28" s="18"/>
      <c r="EKL28" s="18"/>
      <c r="EKO28" s="18"/>
      <c r="EKR28" s="18"/>
      <c r="EKU28" s="18"/>
      <c r="EKX28" s="18"/>
      <c r="ELA28" s="18"/>
      <c r="ELD28" s="18"/>
      <c r="ELG28" s="18"/>
      <c r="ELJ28" s="18"/>
      <c r="ELM28" s="18"/>
      <c r="ELP28" s="18"/>
      <c r="ELS28" s="18"/>
      <c r="ELV28" s="18"/>
      <c r="ELY28" s="18"/>
      <c r="EMB28" s="18"/>
      <c r="EME28" s="18"/>
      <c r="EMH28" s="18"/>
      <c r="EMK28" s="18"/>
      <c r="EMN28" s="18"/>
      <c r="EMQ28" s="18"/>
      <c r="EMT28" s="18"/>
      <c r="EMW28" s="18"/>
      <c r="EMZ28" s="18"/>
      <c r="ENC28" s="18"/>
      <c r="ENF28" s="18"/>
      <c r="ENI28" s="18"/>
      <c r="ENL28" s="18"/>
      <c r="ENO28" s="18"/>
      <c r="ENR28" s="18"/>
      <c r="ENU28" s="18"/>
      <c r="ENX28" s="18"/>
      <c r="EOA28" s="18"/>
      <c r="EOD28" s="18"/>
      <c r="EOG28" s="18"/>
      <c r="EOJ28" s="18"/>
      <c r="EOM28" s="18"/>
      <c r="EOP28" s="18"/>
      <c r="EOS28" s="18"/>
      <c r="EOV28" s="18"/>
      <c r="EOY28" s="18"/>
      <c r="EPB28" s="18"/>
      <c r="EPE28" s="18"/>
      <c r="EPH28" s="18"/>
      <c r="EPK28" s="18"/>
      <c r="EPN28" s="18"/>
      <c r="EPQ28" s="18"/>
      <c r="EPT28" s="18"/>
      <c r="EPW28" s="18"/>
      <c r="EPZ28" s="18"/>
      <c r="EQC28" s="18"/>
      <c r="EQF28" s="18"/>
      <c r="EQI28" s="18"/>
      <c r="EQL28" s="18"/>
      <c r="EQO28" s="18"/>
      <c r="EQR28" s="18"/>
      <c r="EQU28" s="18"/>
      <c r="EQX28" s="18"/>
      <c r="ERA28" s="18"/>
      <c r="ERD28" s="18"/>
      <c r="ERG28" s="18"/>
      <c r="ERJ28" s="18"/>
      <c r="ERM28" s="18"/>
      <c r="ERP28" s="18"/>
      <c r="ERS28" s="18"/>
      <c r="ERV28" s="18"/>
      <c r="ERY28" s="18"/>
      <c r="ESB28" s="18"/>
      <c r="ESE28" s="18"/>
      <c r="ESH28" s="18"/>
      <c r="ESK28" s="18"/>
      <c r="ESN28" s="18"/>
      <c r="ESQ28" s="18"/>
      <c r="EST28" s="18"/>
      <c r="ESW28" s="18"/>
      <c r="ESZ28" s="18"/>
      <c r="ETC28" s="18"/>
      <c r="ETF28" s="18"/>
      <c r="ETI28" s="18"/>
      <c r="ETL28" s="18"/>
      <c r="ETO28" s="18"/>
      <c r="ETR28" s="18"/>
      <c r="ETU28" s="18"/>
      <c r="ETX28" s="18"/>
      <c r="EUA28" s="18"/>
      <c r="EUD28" s="18"/>
      <c r="EUG28" s="18"/>
      <c r="EUJ28" s="18"/>
      <c r="EUM28" s="18"/>
      <c r="EUP28" s="18"/>
      <c r="EUS28" s="18"/>
      <c r="EUV28" s="18"/>
      <c r="EUY28" s="18"/>
      <c r="EVB28" s="18"/>
      <c r="EVE28" s="18"/>
      <c r="EVH28" s="18"/>
      <c r="EVK28" s="18"/>
      <c r="EVN28" s="18"/>
      <c r="EVQ28" s="18"/>
      <c r="EVT28" s="18"/>
      <c r="EVW28" s="18"/>
      <c r="EVZ28" s="18"/>
      <c r="EWC28" s="18"/>
      <c r="EWF28" s="18"/>
      <c r="EWI28" s="18"/>
      <c r="EWL28" s="18"/>
      <c r="EWO28" s="18"/>
      <c r="EWR28" s="18"/>
      <c r="EWU28" s="18"/>
      <c r="EWX28" s="18"/>
      <c r="EXA28" s="18"/>
      <c r="EXD28" s="18"/>
      <c r="EXG28" s="18"/>
      <c r="EXJ28" s="18"/>
      <c r="EXM28" s="18"/>
      <c r="EXP28" s="18"/>
      <c r="EXS28" s="18"/>
      <c r="EXV28" s="18"/>
      <c r="EXY28" s="18"/>
      <c r="EYB28" s="18"/>
      <c r="EYE28" s="18"/>
      <c r="EYH28" s="18"/>
      <c r="EYK28" s="18"/>
      <c r="EYN28" s="18"/>
      <c r="EYQ28" s="18"/>
      <c r="EYT28" s="18"/>
      <c r="EYW28" s="18"/>
      <c r="EYZ28" s="18"/>
      <c r="EZC28" s="18"/>
      <c r="EZF28" s="18"/>
      <c r="EZI28" s="18"/>
      <c r="EZL28" s="18"/>
      <c r="EZO28" s="18"/>
      <c r="EZR28" s="18"/>
      <c r="EZU28" s="18"/>
      <c r="EZX28" s="18"/>
      <c r="FAA28" s="18"/>
      <c r="FAD28" s="18"/>
      <c r="FAG28" s="18"/>
      <c r="FAJ28" s="18"/>
      <c r="FAM28" s="18"/>
      <c r="FAP28" s="18"/>
      <c r="FAS28" s="18"/>
      <c r="FAV28" s="18"/>
      <c r="FAY28" s="18"/>
      <c r="FBB28" s="18"/>
      <c r="FBE28" s="18"/>
      <c r="FBH28" s="18"/>
      <c r="FBK28" s="18"/>
      <c r="FBN28" s="18"/>
      <c r="FBQ28" s="18"/>
      <c r="FBT28" s="18"/>
      <c r="FBW28" s="18"/>
      <c r="FBZ28" s="18"/>
      <c r="FCC28" s="18"/>
      <c r="FCF28" s="18"/>
      <c r="FCI28" s="18"/>
      <c r="FCL28" s="18"/>
      <c r="FCO28" s="18"/>
      <c r="FCR28" s="18"/>
      <c r="FCU28" s="18"/>
      <c r="FCX28" s="18"/>
      <c r="FDA28" s="18"/>
      <c r="FDD28" s="18"/>
      <c r="FDG28" s="18"/>
      <c r="FDJ28" s="18"/>
      <c r="FDM28" s="18"/>
      <c r="FDP28" s="18"/>
      <c r="FDS28" s="18"/>
      <c r="FDV28" s="18"/>
      <c r="FDY28" s="18"/>
      <c r="FEB28" s="18"/>
      <c r="FEE28" s="18"/>
      <c r="FEH28" s="18"/>
      <c r="FEK28" s="18"/>
      <c r="FEN28" s="18"/>
      <c r="FEQ28" s="18"/>
      <c r="FET28" s="18"/>
      <c r="FEW28" s="18"/>
      <c r="FEZ28" s="18"/>
      <c r="FFC28" s="18"/>
      <c r="FFF28" s="18"/>
      <c r="FFI28" s="18"/>
      <c r="FFL28" s="18"/>
      <c r="FFO28" s="18"/>
      <c r="FFR28" s="18"/>
      <c r="FFU28" s="18"/>
      <c r="FFX28" s="18"/>
      <c r="FGA28" s="18"/>
      <c r="FGD28" s="18"/>
      <c r="FGG28" s="18"/>
      <c r="FGJ28" s="18"/>
      <c r="FGM28" s="18"/>
      <c r="FGP28" s="18"/>
      <c r="FGS28" s="18"/>
      <c r="FGV28" s="18"/>
      <c r="FGY28" s="18"/>
      <c r="FHB28" s="18"/>
      <c r="FHE28" s="18"/>
      <c r="FHH28" s="18"/>
      <c r="FHK28" s="18"/>
      <c r="FHN28" s="18"/>
      <c r="FHQ28" s="18"/>
      <c r="FHT28" s="18"/>
      <c r="FHW28" s="18"/>
      <c r="FHZ28" s="18"/>
      <c r="FIC28" s="18"/>
      <c r="FIF28" s="18"/>
      <c r="FII28" s="18"/>
      <c r="FIL28" s="18"/>
      <c r="FIO28" s="18"/>
      <c r="FIR28" s="18"/>
      <c r="FIU28" s="18"/>
      <c r="FIX28" s="18"/>
      <c r="FJA28" s="18"/>
      <c r="FJD28" s="18"/>
      <c r="FJG28" s="18"/>
      <c r="FJJ28" s="18"/>
      <c r="FJM28" s="18"/>
      <c r="FJP28" s="18"/>
      <c r="FJS28" s="18"/>
      <c r="FJV28" s="18"/>
      <c r="FJY28" s="18"/>
      <c r="FKB28" s="18"/>
      <c r="FKE28" s="18"/>
      <c r="FKH28" s="18"/>
      <c r="FKK28" s="18"/>
      <c r="FKN28" s="18"/>
      <c r="FKQ28" s="18"/>
      <c r="FKT28" s="18"/>
      <c r="FKW28" s="18"/>
      <c r="FKZ28" s="18"/>
      <c r="FLC28" s="18"/>
      <c r="FLF28" s="18"/>
      <c r="FLI28" s="18"/>
      <c r="FLL28" s="18"/>
      <c r="FLO28" s="18"/>
      <c r="FLR28" s="18"/>
      <c r="FLU28" s="18"/>
      <c r="FLX28" s="18"/>
      <c r="FMA28" s="18"/>
      <c r="FMD28" s="18"/>
      <c r="FMG28" s="18"/>
      <c r="FMJ28" s="18"/>
      <c r="FMM28" s="18"/>
      <c r="FMP28" s="18"/>
      <c r="FMS28" s="18"/>
      <c r="FMV28" s="18"/>
      <c r="FMY28" s="18"/>
      <c r="FNB28" s="18"/>
      <c r="FNE28" s="18"/>
      <c r="FNH28" s="18"/>
      <c r="FNK28" s="18"/>
      <c r="FNN28" s="18"/>
      <c r="FNQ28" s="18"/>
      <c r="FNT28" s="18"/>
      <c r="FNW28" s="18"/>
      <c r="FNZ28" s="18"/>
      <c r="FOC28" s="18"/>
      <c r="FOF28" s="18"/>
      <c r="FOI28" s="18"/>
      <c r="FOL28" s="18"/>
      <c r="FOO28" s="18"/>
      <c r="FOR28" s="18"/>
      <c r="FOU28" s="18"/>
      <c r="FOX28" s="18"/>
      <c r="FPA28" s="18"/>
      <c r="FPD28" s="18"/>
      <c r="FPG28" s="18"/>
      <c r="FPJ28" s="18"/>
      <c r="FPM28" s="18"/>
      <c r="FPP28" s="18"/>
      <c r="FPS28" s="18"/>
      <c r="FPV28" s="18"/>
      <c r="FPY28" s="18"/>
      <c r="FQB28" s="18"/>
      <c r="FQE28" s="18"/>
      <c r="FQH28" s="18"/>
      <c r="FQK28" s="18"/>
      <c r="FQN28" s="18"/>
      <c r="FQQ28" s="18"/>
      <c r="FQT28" s="18"/>
      <c r="FQW28" s="18"/>
      <c r="FQZ28" s="18"/>
      <c r="FRC28" s="18"/>
      <c r="FRF28" s="18"/>
      <c r="FRI28" s="18"/>
      <c r="FRL28" s="18"/>
      <c r="FRO28" s="18"/>
      <c r="FRR28" s="18"/>
      <c r="FRU28" s="18"/>
      <c r="FRX28" s="18"/>
      <c r="FSA28" s="18"/>
      <c r="FSD28" s="18"/>
      <c r="FSG28" s="18"/>
      <c r="FSJ28" s="18"/>
      <c r="FSM28" s="18"/>
      <c r="FSP28" s="18"/>
      <c r="FSS28" s="18"/>
      <c r="FSV28" s="18"/>
      <c r="FSY28" s="18"/>
      <c r="FTB28" s="18"/>
      <c r="FTE28" s="18"/>
      <c r="FTH28" s="18"/>
      <c r="FTK28" s="18"/>
      <c r="FTN28" s="18"/>
      <c r="FTQ28" s="18"/>
      <c r="FTT28" s="18"/>
      <c r="FTW28" s="18"/>
      <c r="FTZ28" s="18"/>
      <c r="FUC28" s="18"/>
      <c r="FUF28" s="18"/>
      <c r="FUI28" s="18"/>
      <c r="FUL28" s="18"/>
      <c r="FUO28" s="18"/>
      <c r="FUR28" s="18"/>
      <c r="FUU28" s="18"/>
      <c r="FUX28" s="18"/>
      <c r="FVA28" s="18"/>
      <c r="FVD28" s="18"/>
      <c r="FVG28" s="18"/>
      <c r="FVJ28" s="18"/>
      <c r="FVM28" s="18"/>
      <c r="FVP28" s="18"/>
      <c r="FVS28" s="18"/>
      <c r="FVV28" s="18"/>
      <c r="FVY28" s="18"/>
      <c r="FWB28" s="18"/>
      <c r="FWE28" s="18"/>
      <c r="FWH28" s="18"/>
      <c r="FWK28" s="18"/>
      <c r="FWN28" s="18"/>
      <c r="FWQ28" s="18"/>
      <c r="FWT28" s="18"/>
      <c r="FWW28" s="18"/>
      <c r="FWZ28" s="18"/>
      <c r="FXC28" s="18"/>
      <c r="FXF28" s="18"/>
      <c r="FXI28" s="18"/>
      <c r="FXL28" s="18"/>
      <c r="FXO28" s="18"/>
      <c r="FXR28" s="18"/>
      <c r="FXU28" s="18"/>
      <c r="FXX28" s="18"/>
      <c r="FYA28" s="18"/>
      <c r="FYD28" s="18"/>
      <c r="FYG28" s="18"/>
      <c r="FYJ28" s="18"/>
      <c r="FYM28" s="18"/>
      <c r="FYP28" s="18"/>
      <c r="FYS28" s="18"/>
      <c r="FYV28" s="18"/>
      <c r="FYY28" s="18"/>
      <c r="FZB28" s="18"/>
      <c r="FZE28" s="18"/>
      <c r="FZH28" s="18"/>
      <c r="FZK28" s="18"/>
      <c r="FZN28" s="18"/>
      <c r="FZQ28" s="18"/>
      <c r="FZT28" s="18"/>
      <c r="FZW28" s="18"/>
      <c r="FZZ28" s="18"/>
      <c r="GAC28" s="18"/>
      <c r="GAF28" s="18"/>
      <c r="GAI28" s="18"/>
      <c r="GAL28" s="18"/>
      <c r="GAO28" s="18"/>
      <c r="GAR28" s="18"/>
      <c r="GAU28" s="18"/>
      <c r="GAX28" s="18"/>
      <c r="GBA28" s="18"/>
      <c r="GBD28" s="18"/>
      <c r="GBG28" s="18"/>
      <c r="GBJ28" s="18"/>
      <c r="GBM28" s="18"/>
      <c r="GBP28" s="18"/>
      <c r="GBS28" s="18"/>
      <c r="GBV28" s="18"/>
      <c r="GBY28" s="18"/>
      <c r="GCB28" s="18"/>
      <c r="GCE28" s="18"/>
      <c r="GCH28" s="18"/>
      <c r="GCK28" s="18"/>
      <c r="GCN28" s="18"/>
      <c r="GCQ28" s="18"/>
      <c r="GCT28" s="18"/>
      <c r="GCW28" s="18"/>
      <c r="GCZ28" s="18"/>
      <c r="GDC28" s="18"/>
      <c r="GDF28" s="18"/>
      <c r="GDI28" s="18"/>
      <c r="GDL28" s="18"/>
      <c r="GDO28" s="18"/>
      <c r="GDR28" s="18"/>
      <c r="GDU28" s="18"/>
      <c r="GDX28" s="18"/>
      <c r="GEA28" s="18"/>
      <c r="GED28" s="18"/>
      <c r="GEG28" s="18"/>
      <c r="GEJ28" s="18"/>
      <c r="GEM28" s="18"/>
      <c r="GEP28" s="18"/>
      <c r="GES28" s="18"/>
      <c r="GEV28" s="18"/>
      <c r="GEY28" s="18"/>
      <c r="GFB28" s="18"/>
      <c r="GFE28" s="18"/>
      <c r="GFH28" s="18"/>
      <c r="GFK28" s="18"/>
      <c r="GFN28" s="18"/>
      <c r="GFQ28" s="18"/>
      <c r="GFT28" s="18"/>
      <c r="GFW28" s="18"/>
      <c r="GFZ28" s="18"/>
      <c r="GGC28" s="18"/>
      <c r="GGF28" s="18"/>
      <c r="GGI28" s="18"/>
      <c r="GGL28" s="18"/>
      <c r="GGO28" s="18"/>
      <c r="GGR28" s="18"/>
      <c r="GGU28" s="18"/>
      <c r="GGX28" s="18"/>
      <c r="GHA28" s="18"/>
      <c r="GHD28" s="18"/>
      <c r="GHG28" s="18"/>
      <c r="GHJ28" s="18"/>
      <c r="GHM28" s="18"/>
      <c r="GHP28" s="18"/>
      <c r="GHS28" s="18"/>
      <c r="GHV28" s="18"/>
      <c r="GHY28" s="18"/>
      <c r="GIB28" s="18"/>
      <c r="GIE28" s="18"/>
      <c r="GIH28" s="18"/>
      <c r="GIK28" s="18"/>
      <c r="GIN28" s="18"/>
      <c r="GIQ28" s="18"/>
      <c r="GIT28" s="18"/>
      <c r="GIW28" s="18"/>
      <c r="GIZ28" s="18"/>
      <c r="GJC28" s="18"/>
      <c r="GJF28" s="18"/>
      <c r="GJI28" s="18"/>
      <c r="GJL28" s="18"/>
      <c r="GJO28" s="18"/>
      <c r="GJR28" s="18"/>
      <c r="GJU28" s="18"/>
      <c r="GJX28" s="18"/>
      <c r="GKA28" s="18"/>
      <c r="GKD28" s="18"/>
      <c r="GKG28" s="18"/>
      <c r="GKJ28" s="18"/>
      <c r="GKM28" s="18"/>
      <c r="GKP28" s="18"/>
      <c r="GKS28" s="18"/>
      <c r="GKV28" s="18"/>
      <c r="GKY28" s="18"/>
      <c r="GLB28" s="18"/>
      <c r="GLE28" s="18"/>
      <c r="GLH28" s="18"/>
      <c r="GLK28" s="18"/>
      <c r="GLN28" s="18"/>
      <c r="GLQ28" s="18"/>
      <c r="GLT28" s="18"/>
      <c r="GLW28" s="18"/>
      <c r="GLZ28" s="18"/>
      <c r="GMC28" s="18"/>
      <c r="GMF28" s="18"/>
      <c r="GMI28" s="18"/>
      <c r="GML28" s="18"/>
      <c r="GMO28" s="18"/>
      <c r="GMR28" s="18"/>
      <c r="GMU28" s="18"/>
      <c r="GMX28" s="18"/>
      <c r="GNA28" s="18"/>
      <c r="GND28" s="18"/>
      <c r="GNG28" s="18"/>
      <c r="GNJ28" s="18"/>
      <c r="GNM28" s="18"/>
      <c r="GNP28" s="18"/>
      <c r="GNS28" s="18"/>
      <c r="GNV28" s="18"/>
      <c r="GNY28" s="18"/>
      <c r="GOB28" s="18"/>
      <c r="GOE28" s="18"/>
      <c r="GOH28" s="18"/>
      <c r="GOK28" s="18"/>
      <c r="GON28" s="18"/>
      <c r="GOQ28" s="18"/>
      <c r="GOT28" s="18"/>
      <c r="GOW28" s="18"/>
      <c r="GOZ28" s="18"/>
      <c r="GPC28" s="18"/>
      <c r="GPF28" s="18"/>
      <c r="GPI28" s="18"/>
      <c r="GPL28" s="18"/>
      <c r="GPO28" s="18"/>
      <c r="GPR28" s="18"/>
      <c r="GPU28" s="18"/>
      <c r="GPX28" s="18"/>
      <c r="GQA28" s="18"/>
      <c r="GQD28" s="18"/>
      <c r="GQG28" s="18"/>
      <c r="GQJ28" s="18"/>
      <c r="GQM28" s="18"/>
      <c r="GQP28" s="18"/>
      <c r="GQS28" s="18"/>
      <c r="GQV28" s="18"/>
      <c r="GQY28" s="18"/>
      <c r="GRB28" s="18"/>
      <c r="GRE28" s="18"/>
      <c r="GRH28" s="18"/>
      <c r="GRK28" s="18"/>
      <c r="GRN28" s="18"/>
      <c r="GRQ28" s="18"/>
      <c r="GRT28" s="18"/>
      <c r="GRW28" s="18"/>
      <c r="GRZ28" s="18"/>
      <c r="GSC28" s="18"/>
      <c r="GSF28" s="18"/>
      <c r="GSI28" s="18"/>
      <c r="GSL28" s="18"/>
      <c r="GSO28" s="18"/>
      <c r="GSR28" s="18"/>
      <c r="GSU28" s="18"/>
      <c r="GSX28" s="18"/>
      <c r="GTA28" s="18"/>
      <c r="GTD28" s="18"/>
      <c r="GTG28" s="18"/>
      <c r="GTJ28" s="18"/>
      <c r="GTM28" s="18"/>
      <c r="GTP28" s="18"/>
      <c r="GTS28" s="18"/>
      <c r="GTV28" s="18"/>
      <c r="GTY28" s="18"/>
      <c r="GUB28" s="18"/>
      <c r="GUE28" s="18"/>
      <c r="GUH28" s="18"/>
      <c r="GUK28" s="18"/>
      <c r="GUN28" s="18"/>
      <c r="GUQ28" s="18"/>
      <c r="GUT28" s="18"/>
      <c r="GUW28" s="18"/>
      <c r="GUZ28" s="18"/>
      <c r="GVC28" s="18"/>
      <c r="GVF28" s="18"/>
      <c r="GVI28" s="18"/>
      <c r="GVL28" s="18"/>
      <c r="GVO28" s="18"/>
      <c r="GVR28" s="18"/>
      <c r="GVU28" s="18"/>
      <c r="GVX28" s="18"/>
      <c r="GWA28" s="18"/>
      <c r="GWD28" s="18"/>
      <c r="GWG28" s="18"/>
      <c r="GWJ28" s="18"/>
      <c r="GWM28" s="18"/>
      <c r="GWP28" s="18"/>
      <c r="GWS28" s="18"/>
      <c r="GWV28" s="18"/>
      <c r="GWY28" s="18"/>
      <c r="GXB28" s="18"/>
      <c r="GXE28" s="18"/>
      <c r="GXH28" s="18"/>
      <c r="GXK28" s="18"/>
      <c r="GXN28" s="18"/>
      <c r="GXQ28" s="18"/>
      <c r="GXT28" s="18"/>
      <c r="GXW28" s="18"/>
      <c r="GXZ28" s="18"/>
      <c r="GYC28" s="18"/>
      <c r="GYF28" s="18"/>
      <c r="GYI28" s="18"/>
      <c r="GYL28" s="18"/>
      <c r="GYO28" s="18"/>
      <c r="GYR28" s="18"/>
      <c r="GYU28" s="18"/>
      <c r="GYX28" s="18"/>
      <c r="GZA28" s="18"/>
      <c r="GZD28" s="18"/>
      <c r="GZG28" s="18"/>
      <c r="GZJ28" s="18"/>
      <c r="GZM28" s="18"/>
      <c r="GZP28" s="18"/>
      <c r="GZS28" s="18"/>
      <c r="GZV28" s="18"/>
      <c r="GZY28" s="18"/>
      <c r="HAB28" s="18"/>
      <c r="HAE28" s="18"/>
      <c r="HAH28" s="18"/>
      <c r="HAK28" s="18"/>
      <c r="HAN28" s="18"/>
      <c r="HAQ28" s="18"/>
      <c r="HAT28" s="18"/>
      <c r="HAW28" s="18"/>
      <c r="HAZ28" s="18"/>
      <c r="HBC28" s="18"/>
      <c r="HBF28" s="18"/>
      <c r="HBI28" s="18"/>
      <c r="HBL28" s="18"/>
      <c r="HBO28" s="18"/>
      <c r="HBR28" s="18"/>
      <c r="HBU28" s="18"/>
      <c r="HBX28" s="18"/>
      <c r="HCA28" s="18"/>
      <c r="HCD28" s="18"/>
      <c r="HCG28" s="18"/>
      <c r="HCJ28" s="18"/>
      <c r="HCM28" s="18"/>
      <c r="HCP28" s="18"/>
      <c r="HCS28" s="18"/>
      <c r="HCV28" s="18"/>
      <c r="HCY28" s="18"/>
      <c r="HDB28" s="18"/>
      <c r="HDE28" s="18"/>
      <c r="HDH28" s="18"/>
      <c r="HDK28" s="18"/>
      <c r="HDN28" s="18"/>
      <c r="HDQ28" s="18"/>
      <c r="HDT28" s="18"/>
      <c r="HDW28" s="18"/>
      <c r="HDZ28" s="18"/>
      <c r="HEC28" s="18"/>
      <c r="HEF28" s="18"/>
      <c r="HEI28" s="18"/>
      <c r="HEL28" s="18"/>
      <c r="HEO28" s="18"/>
      <c r="HER28" s="18"/>
      <c r="HEU28" s="18"/>
      <c r="HEX28" s="18"/>
      <c r="HFA28" s="18"/>
      <c r="HFD28" s="18"/>
      <c r="HFG28" s="18"/>
      <c r="HFJ28" s="18"/>
      <c r="HFM28" s="18"/>
      <c r="HFP28" s="18"/>
      <c r="HFS28" s="18"/>
      <c r="HFV28" s="18"/>
      <c r="HFY28" s="18"/>
      <c r="HGB28" s="18"/>
      <c r="HGE28" s="18"/>
      <c r="HGH28" s="18"/>
      <c r="HGK28" s="18"/>
      <c r="HGN28" s="18"/>
      <c r="HGQ28" s="18"/>
      <c r="HGT28" s="18"/>
      <c r="HGW28" s="18"/>
      <c r="HGZ28" s="18"/>
      <c r="HHC28" s="18"/>
      <c r="HHF28" s="18"/>
      <c r="HHI28" s="18"/>
      <c r="HHL28" s="18"/>
      <c r="HHO28" s="18"/>
      <c r="HHR28" s="18"/>
      <c r="HHU28" s="18"/>
      <c r="HHX28" s="18"/>
      <c r="HIA28" s="18"/>
      <c r="HID28" s="18"/>
      <c r="HIG28" s="18"/>
      <c r="HIJ28" s="18"/>
      <c r="HIM28" s="18"/>
      <c r="HIP28" s="18"/>
      <c r="HIS28" s="18"/>
      <c r="HIV28" s="18"/>
      <c r="HIY28" s="18"/>
      <c r="HJB28" s="18"/>
      <c r="HJE28" s="18"/>
      <c r="HJH28" s="18"/>
      <c r="HJK28" s="18"/>
      <c r="HJN28" s="18"/>
      <c r="HJQ28" s="18"/>
      <c r="HJT28" s="18"/>
      <c r="HJW28" s="18"/>
      <c r="HJZ28" s="18"/>
      <c r="HKC28" s="18"/>
      <c r="HKF28" s="18"/>
      <c r="HKI28" s="18"/>
      <c r="HKL28" s="18"/>
      <c r="HKO28" s="18"/>
      <c r="HKR28" s="18"/>
      <c r="HKU28" s="18"/>
      <c r="HKX28" s="18"/>
      <c r="HLA28" s="18"/>
      <c r="HLD28" s="18"/>
      <c r="HLG28" s="18"/>
      <c r="HLJ28" s="18"/>
      <c r="HLM28" s="18"/>
      <c r="HLP28" s="18"/>
      <c r="HLS28" s="18"/>
      <c r="HLV28" s="18"/>
      <c r="HLY28" s="18"/>
      <c r="HMB28" s="18"/>
      <c r="HME28" s="18"/>
      <c r="HMH28" s="18"/>
      <c r="HMK28" s="18"/>
      <c r="HMN28" s="18"/>
      <c r="HMQ28" s="18"/>
      <c r="HMT28" s="18"/>
      <c r="HMW28" s="18"/>
      <c r="HMZ28" s="18"/>
      <c r="HNC28" s="18"/>
      <c r="HNF28" s="18"/>
      <c r="HNI28" s="18"/>
      <c r="HNL28" s="18"/>
      <c r="HNO28" s="18"/>
      <c r="HNR28" s="18"/>
      <c r="HNU28" s="18"/>
      <c r="HNX28" s="18"/>
      <c r="HOA28" s="18"/>
      <c r="HOD28" s="18"/>
      <c r="HOG28" s="18"/>
      <c r="HOJ28" s="18"/>
      <c r="HOM28" s="18"/>
      <c r="HOP28" s="18"/>
      <c r="HOS28" s="18"/>
      <c r="HOV28" s="18"/>
      <c r="HOY28" s="18"/>
      <c r="HPB28" s="18"/>
      <c r="HPE28" s="18"/>
      <c r="HPH28" s="18"/>
      <c r="HPK28" s="18"/>
      <c r="HPN28" s="18"/>
      <c r="HPQ28" s="18"/>
      <c r="HPT28" s="18"/>
      <c r="HPW28" s="18"/>
      <c r="HPZ28" s="18"/>
      <c r="HQC28" s="18"/>
      <c r="HQF28" s="18"/>
      <c r="HQI28" s="18"/>
      <c r="HQL28" s="18"/>
      <c r="HQO28" s="18"/>
      <c r="HQR28" s="18"/>
      <c r="HQU28" s="18"/>
      <c r="HQX28" s="18"/>
      <c r="HRA28" s="18"/>
      <c r="HRD28" s="18"/>
      <c r="HRG28" s="18"/>
      <c r="HRJ28" s="18"/>
      <c r="HRM28" s="18"/>
      <c r="HRP28" s="18"/>
      <c r="HRS28" s="18"/>
      <c r="HRV28" s="18"/>
      <c r="HRY28" s="18"/>
      <c r="HSB28" s="18"/>
      <c r="HSE28" s="18"/>
      <c r="HSH28" s="18"/>
      <c r="HSK28" s="18"/>
      <c r="HSN28" s="18"/>
      <c r="HSQ28" s="18"/>
      <c r="HST28" s="18"/>
      <c r="HSW28" s="18"/>
      <c r="HSZ28" s="18"/>
      <c r="HTC28" s="18"/>
      <c r="HTF28" s="18"/>
      <c r="HTI28" s="18"/>
      <c r="HTL28" s="18"/>
      <c r="HTO28" s="18"/>
      <c r="HTR28" s="18"/>
      <c r="HTU28" s="18"/>
      <c r="HTX28" s="18"/>
      <c r="HUA28" s="18"/>
      <c r="HUD28" s="18"/>
      <c r="HUG28" s="18"/>
      <c r="HUJ28" s="18"/>
      <c r="HUM28" s="18"/>
      <c r="HUP28" s="18"/>
      <c r="HUS28" s="18"/>
      <c r="HUV28" s="18"/>
      <c r="HUY28" s="18"/>
      <c r="HVB28" s="18"/>
      <c r="HVE28" s="18"/>
      <c r="HVH28" s="18"/>
      <c r="HVK28" s="18"/>
      <c r="HVN28" s="18"/>
      <c r="HVQ28" s="18"/>
      <c r="HVT28" s="18"/>
      <c r="HVW28" s="18"/>
      <c r="HVZ28" s="18"/>
      <c r="HWC28" s="18"/>
      <c r="HWF28" s="18"/>
      <c r="HWI28" s="18"/>
      <c r="HWL28" s="18"/>
      <c r="HWO28" s="18"/>
      <c r="HWR28" s="18"/>
      <c r="HWU28" s="18"/>
      <c r="HWX28" s="18"/>
      <c r="HXA28" s="18"/>
      <c r="HXD28" s="18"/>
      <c r="HXG28" s="18"/>
      <c r="HXJ28" s="18"/>
      <c r="HXM28" s="18"/>
      <c r="HXP28" s="18"/>
      <c r="HXS28" s="18"/>
      <c r="HXV28" s="18"/>
      <c r="HXY28" s="18"/>
      <c r="HYB28" s="18"/>
      <c r="HYE28" s="18"/>
      <c r="HYH28" s="18"/>
      <c r="HYK28" s="18"/>
      <c r="HYN28" s="18"/>
      <c r="HYQ28" s="18"/>
      <c r="HYT28" s="18"/>
      <c r="HYW28" s="18"/>
      <c r="HYZ28" s="18"/>
      <c r="HZC28" s="18"/>
      <c r="HZF28" s="18"/>
      <c r="HZI28" s="18"/>
      <c r="HZL28" s="18"/>
      <c r="HZO28" s="18"/>
      <c r="HZR28" s="18"/>
      <c r="HZU28" s="18"/>
      <c r="HZX28" s="18"/>
      <c r="IAA28" s="18"/>
      <c r="IAD28" s="18"/>
      <c r="IAG28" s="18"/>
      <c r="IAJ28" s="18"/>
      <c r="IAM28" s="18"/>
      <c r="IAP28" s="18"/>
      <c r="IAS28" s="18"/>
      <c r="IAV28" s="18"/>
      <c r="IAY28" s="18"/>
      <c r="IBB28" s="18"/>
      <c r="IBE28" s="18"/>
      <c r="IBH28" s="18"/>
      <c r="IBK28" s="18"/>
      <c r="IBN28" s="18"/>
      <c r="IBQ28" s="18"/>
      <c r="IBT28" s="18"/>
      <c r="IBW28" s="18"/>
      <c r="IBZ28" s="18"/>
      <c r="ICC28" s="18"/>
      <c r="ICF28" s="18"/>
      <c r="ICI28" s="18"/>
      <c r="ICL28" s="18"/>
      <c r="ICO28" s="18"/>
      <c r="ICR28" s="18"/>
      <c r="ICU28" s="18"/>
      <c r="ICX28" s="18"/>
      <c r="IDA28" s="18"/>
      <c r="IDD28" s="18"/>
      <c r="IDG28" s="18"/>
      <c r="IDJ28" s="18"/>
      <c r="IDM28" s="18"/>
      <c r="IDP28" s="18"/>
      <c r="IDS28" s="18"/>
      <c r="IDV28" s="18"/>
      <c r="IDY28" s="18"/>
      <c r="IEB28" s="18"/>
      <c r="IEE28" s="18"/>
      <c r="IEH28" s="18"/>
      <c r="IEK28" s="18"/>
      <c r="IEN28" s="18"/>
      <c r="IEQ28" s="18"/>
      <c r="IET28" s="18"/>
      <c r="IEW28" s="18"/>
      <c r="IEZ28" s="18"/>
      <c r="IFC28" s="18"/>
      <c r="IFF28" s="18"/>
      <c r="IFI28" s="18"/>
      <c r="IFL28" s="18"/>
      <c r="IFO28" s="18"/>
      <c r="IFR28" s="18"/>
      <c r="IFU28" s="18"/>
      <c r="IFX28" s="18"/>
      <c r="IGA28" s="18"/>
      <c r="IGD28" s="18"/>
      <c r="IGG28" s="18"/>
      <c r="IGJ28" s="18"/>
      <c r="IGM28" s="18"/>
      <c r="IGP28" s="18"/>
      <c r="IGS28" s="18"/>
      <c r="IGV28" s="18"/>
      <c r="IGY28" s="18"/>
      <c r="IHB28" s="18"/>
      <c r="IHE28" s="18"/>
      <c r="IHH28" s="18"/>
      <c r="IHK28" s="18"/>
      <c r="IHN28" s="18"/>
      <c r="IHQ28" s="18"/>
      <c r="IHT28" s="18"/>
      <c r="IHW28" s="18"/>
      <c r="IHZ28" s="18"/>
      <c r="IIC28" s="18"/>
      <c r="IIF28" s="18"/>
      <c r="III28" s="18"/>
      <c r="IIL28" s="18"/>
      <c r="IIO28" s="18"/>
      <c r="IIR28" s="18"/>
      <c r="IIU28" s="18"/>
      <c r="IIX28" s="18"/>
      <c r="IJA28" s="18"/>
      <c r="IJD28" s="18"/>
      <c r="IJG28" s="18"/>
      <c r="IJJ28" s="18"/>
      <c r="IJM28" s="18"/>
      <c r="IJP28" s="18"/>
      <c r="IJS28" s="18"/>
      <c r="IJV28" s="18"/>
      <c r="IJY28" s="18"/>
      <c r="IKB28" s="18"/>
      <c r="IKE28" s="18"/>
      <c r="IKH28" s="18"/>
      <c r="IKK28" s="18"/>
      <c r="IKN28" s="18"/>
      <c r="IKQ28" s="18"/>
      <c r="IKT28" s="18"/>
      <c r="IKW28" s="18"/>
      <c r="IKZ28" s="18"/>
      <c r="ILC28" s="18"/>
      <c r="ILF28" s="18"/>
      <c r="ILI28" s="18"/>
      <c r="ILL28" s="18"/>
      <c r="ILO28" s="18"/>
      <c r="ILR28" s="18"/>
      <c r="ILU28" s="18"/>
      <c r="ILX28" s="18"/>
      <c r="IMA28" s="18"/>
      <c r="IMD28" s="18"/>
      <c r="IMG28" s="18"/>
      <c r="IMJ28" s="18"/>
      <c r="IMM28" s="18"/>
      <c r="IMP28" s="18"/>
      <c r="IMS28" s="18"/>
      <c r="IMV28" s="18"/>
      <c r="IMY28" s="18"/>
      <c r="INB28" s="18"/>
      <c r="INE28" s="18"/>
      <c r="INH28" s="18"/>
      <c r="INK28" s="18"/>
      <c r="INN28" s="18"/>
      <c r="INQ28" s="18"/>
      <c r="INT28" s="18"/>
      <c r="INW28" s="18"/>
      <c r="INZ28" s="18"/>
      <c r="IOC28" s="18"/>
      <c r="IOF28" s="18"/>
      <c r="IOI28" s="18"/>
      <c r="IOL28" s="18"/>
      <c r="IOO28" s="18"/>
      <c r="IOR28" s="18"/>
      <c r="IOU28" s="18"/>
      <c r="IOX28" s="18"/>
      <c r="IPA28" s="18"/>
      <c r="IPD28" s="18"/>
      <c r="IPG28" s="18"/>
      <c r="IPJ28" s="18"/>
      <c r="IPM28" s="18"/>
      <c r="IPP28" s="18"/>
      <c r="IPS28" s="18"/>
      <c r="IPV28" s="18"/>
      <c r="IPY28" s="18"/>
      <c r="IQB28" s="18"/>
      <c r="IQE28" s="18"/>
      <c r="IQH28" s="18"/>
      <c r="IQK28" s="18"/>
      <c r="IQN28" s="18"/>
      <c r="IQQ28" s="18"/>
      <c r="IQT28" s="18"/>
      <c r="IQW28" s="18"/>
      <c r="IQZ28" s="18"/>
      <c r="IRC28" s="18"/>
      <c r="IRF28" s="18"/>
      <c r="IRI28" s="18"/>
      <c r="IRL28" s="18"/>
      <c r="IRO28" s="18"/>
      <c r="IRR28" s="18"/>
      <c r="IRU28" s="18"/>
      <c r="IRX28" s="18"/>
      <c r="ISA28" s="18"/>
      <c r="ISD28" s="18"/>
      <c r="ISG28" s="18"/>
      <c r="ISJ28" s="18"/>
      <c r="ISM28" s="18"/>
      <c r="ISP28" s="18"/>
      <c r="ISS28" s="18"/>
      <c r="ISV28" s="18"/>
      <c r="ISY28" s="18"/>
      <c r="ITB28" s="18"/>
      <c r="ITE28" s="18"/>
      <c r="ITH28" s="18"/>
      <c r="ITK28" s="18"/>
      <c r="ITN28" s="18"/>
      <c r="ITQ28" s="18"/>
      <c r="ITT28" s="18"/>
      <c r="ITW28" s="18"/>
      <c r="ITZ28" s="18"/>
      <c r="IUC28" s="18"/>
      <c r="IUF28" s="18"/>
      <c r="IUI28" s="18"/>
      <c r="IUL28" s="18"/>
      <c r="IUO28" s="18"/>
      <c r="IUR28" s="18"/>
      <c r="IUU28" s="18"/>
      <c r="IUX28" s="18"/>
      <c r="IVA28" s="18"/>
      <c r="IVD28" s="18"/>
      <c r="IVG28" s="18"/>
      <c r="IVJ28" s="18"/>
      <c r="IVM28" s="18"/>
      <c r="IVP28" s="18"/>
      <c r="IVS28" s="18"/>
      <c r="IVV28" s="18"/>
      <c r="IVY28" s="18"/>
      <c r="IWB28" s="18"/>
      <c r="IWE28" s="18"/>
      <c r="IWH28" s="18"/>
      <c r="IWK28" s="18"/>
      <c r="IWN28" s="18"/>
      <c r="IWQ28" s="18"/>
      <c r="IWT28" s="18"/>
      <c r="IWW28" s="18"/>
      <c r="IWZ28" s="18"/>
      <c r="IXC28" s="18"/>
      <c r="IXF28" s="18"/>
      <c r="IXI28" s="18"/>
      <c r="IXL28" s="18"/>
      <c r="IXO28" s="18"/>
      <c r="IXR28" s="18"/>
      <c r="IXU28" s="18"/>
      <c r="IXX28" s="18"/>
      <c r="IYA28" s="18"/>
      <c r="IYD28" s="18"/>
      <c r="IYG28" s="18"/>
      <c r="IYJ28" s="18"/>
      <c r="IYM28" s="18"/>
      <c r="IYP28" s="18"/>
      <c r="IYS28" s="18"/>
      <c r="IYV28" s="18"/>
      <c r="IYY28" s="18"/>
      <c r="IZB28" s="18"/>
      <c r="IZE28" s="18"/>
      <c r="IZH28" s="18"/>
      <c r="IZK28" s="18"/>
      <c r="IZN28" s="18"/>
      <c r="IZQ28" s="18"/>
      <c r="IZT28" s="18"/>
      <c r="IZW28" s="18"/>
      <c r="IZZ28" s="18"/>
      <c r="JAC28" s="18"/>
      <c r="JAF28" s="18"/>
      <c r="JAI28" s="18"/>
      <c r="JAL28" s="18"/>
      <c r="JAO28" s="18"/>
      <c r="JAR28" s="18"/>
      <c r="JAU28" s="18"/>
      <c r="JAX28" s="18"/>
      <c r="JBA28" s="18"/>
      <c r="JBD28" s="18"/>
      <c r="JBG28" s="18"/>
      <c r="JBJ28" s="18"/>
      <c r="JBM28" s="18"/>
      <c r="JBP28" s="18"/>
      <c r="JBS28" s="18"/>
      <c r="JBV28" s="18"/>
      <c r="JBY28" s="18"/>
      <c r="JCB28" s="18"/>
      <c r="JCE28" s="18"/>
      <c r="JCH28" s="18"/>
      <c r="JCK28" s="18"/>
      <c r="JCN28" s="18"/>
      <c r="JCQ28" s="18"/>
      <c r="JCT28" s="18"/>
      <c r="JCW28" s="18"/>
      <c r="JCZ28" s="18"/>
      <c r="JDC28" s="18"/>
      <c r="JDF28" s="18"/>
      <c r="JDI28" s="18"/>
      <c r="JDL28" s="18"/>
      <c r="JDO28" s="18"/>
      <c r="JDR28" s="18"/>
      <c r="JDU28" s="18"/>
      <c r="JDX28" s="18"/>
      <c r="JEA28" s="18"/>
      <c r="JED28" s="18"/>
      <c r="JEG28" s="18"/>
      <c r="JEJ28" s="18"/>
      <c r="JEM28" s="18"/>
      <c r="JEP28" s="18"/>
      <c r="JES28" s="18"/>
      <c r="JEV28" s="18"/>
      <c r="JEY28" s="18"/>
      <c r="JFB28" s="18"/>
      <c r="JFE28" s="18"/>
      <c r="JFH28" s="18"/>
      <c r="JFK28" s="18"/>
      <c r="JFN28" s="18"/>
      <c r="JFQ28" s="18"/>
      <c r="JFT28" s="18"/>
      <c r="JFW28" s="18"/>
      <c r="JFZ28" s="18"/>
      <c r="JGC28" s="18"/>
      <c r="JGF28" s="18"/>
      <c r="JGI28" s="18"/>
      <c r="JGL28" s="18"/>
      <c r="JGO28" s="18"/>
      <c r="JGR28" s="18"/>
      <c r="JGU28" s="18"/>
      <c r="JGX28" s="18"/>
      <c r="JHA28" s="18"/>
      <c r="JHD28" s="18"/>
      <c r="JHG28" s="18"/>
      <c r="JHJ28" s="18"/>
      <c r="JHM28" s="18"/>
      <c r="JHP28" s="18"/>
      <c r="JHS28" s="18"/>
      <c r="JHV28" s="18"/>
      <c r="JHY28" s="18"/>
      <c r="JIB28" s="18"/>
      <c r="JIE28" s="18"/>
      <c r="JIH28" s="18"/>
      <c r="JIK28" s="18"/>
      <c r="JIN28" s="18"/>
      <c r="JIQ28" s="18"/>
      <c r="JIT28" s="18"/>
      <c r="JIW28" s="18"/>
      <c r="JIZ28" s="18"/>
      <c r="JJC28" s="18"/>
      <c r="JJF28" s="18"/>
      <c r="JJI28" s="18"/>
      <c r="JJL28" s="18"/>
      <c r="JJO28" s="18"/>
      <c r="JJR28" s="18"/>
      <c r="JJU28" s="18"/>
      <c r="JJX28" s="18"/>
      <c r="JKA28" s="18"/>
      <c r="JKD28" s="18"/>
      <c r="JKG28" s="18"/>
      <c r="JKJ28" s="18"/>
      <c r="JKM28" s="18"/>
      <c r="JKP28" s="18"/>
      <c r="JKS28" s="18"/>
      <c r="JKV28" s="18"/>
      <c r="JKY28" s="18"/>
      <c r="JLB28" s="18"/>
      <c r="JLE28" s="18"/>
      <c r="JLH28" s="18"/>
      <c r="JLK28" s="18"/>
      <c r="JLN28" s="18"/>
      <c r="JLQ28" s="18"/>
      <c r="JLT28" s="18"/>
      <c r="JLW28" s="18"/>
      <c r="JLZ28" s="18"/>
      <c r="JMC28" s="18"/>
      <c r="JMF28" s="18"/>
      <c r="JMI28" s="18"/>
      <c r="JML28" s="18"/>
      <c r="JMO28" s="18"/>
      <c r="JMR28" s="18"/>
      <c r="JMU28" s="18"/>
      <c r="JMX28" s="18"/>
      <c r="JNA28" s="18"/>
      <c r="JND28" s="18"/>
      <c r="JNG28" s="18"/>
      <c r="JNJ28" s="18"/>
      <c r="JNM28" s="18"/>
      <c r="JNP28" s="18"/>
      <c r="JNS28" s="18"/>
      <c r="JNV28" s="18"/>
      <c r="JNY28" s="18"/>
      <c r="JOB28" s="18"/>
      <c r="JOE28" s="18"/>
      <c r="JOH28" s="18"/>
      <c r="JOK28" s="18"/>
      <c r="JON28" s="18"/>
      <c r="JOQ28" s="18"/>
      <c r="JOT28" s="18"/>
      <c r="JOW28" s="18"/>
      <c r="JOZ28" s="18"/>
      <c r="JPC28" s="18"/>
      <c r="JPF28" s="18"/>
      <c r="JPI28" s="18"/>
      <c r="JPL28" s="18"/>
      <c r="JPO28" s="18"/>
      <c r="JPR28" s="18"/>
      <c r="JPU28" s="18"/>
      <c r="JPX28" s="18"/>
      <c r="JQA28" s="18"/>
      <c r="JQD28" s="18"/>
      <c r="JQG28" s="18"/>
      <c r="JQJ28" s="18"/>
      <c r="JQM28" s="18"/>
      <c r="JQP28" s="18"/>
      <c r="JQS28" s="18"/>
      <c r="JQV28" s="18"/>
      <c r="JQY28" s="18"/>
      <c r="JRB28" s="18"/>
      <c r="JRE28" s="18"/>
      <c r="JRH28" s="18"/>
      <c r="JRK28" s="18"/>
      <c r="JRN28" s="18"/>
      <c r="JRQ28" s="18"/>
      <c r="JRT28" s="18"/>
      <c r="JRW28" s="18"/>
      <c r="JRZ28" s="18"/>
      <c r="JSC28" s="18"/>
      <c r="JSF28" s="18"/>
      <c r="JSI28" s="18"/>
      <c r="JSL28" s="18"/>
      <c r="JSO28" s="18"/>
      <c r="JSR28" s="18"/>
      <c r="JSU28" s="18"/>
      <c r="JSX28" s="18"/>
      <c r="JTA28" s="18"/>
      <c r="JTD28" s="18"/>
      <c r="JTG28" s="18"/>
      <c r="JTJ28" s="18"/>
      <c r="JTM28" s="18"/>
      <c r="JTP28" s="18"/>
      <c r="JTS28" s="18"/>
      <c r="JTV28" s="18"/>
      <c r="JTY28" s="18"/>
      <c r="JUB28" s="18"/>
      <c r="JUE28" s="18"/>
      <c r="JUH28" s="18"/>
      <c r="JUK28" s="18"/>
      <c r="JUN28" s="18"/>
      <c r="JUQ28" s="18"/>
      <c r="JUT28" s="18"/>
      <c r="JUW28" s="18"/>
      <c r="JUZ28" s="18"/>
      <c r="JVC28" s="18"/>
      <c r="JVF28" s="18"/>
      <c r="JVI28" s="18"/>
      <c r="JVL28" s="18"/>
      <c r="JVO28" s="18"/>
      <c r="JVR28" s="18"/>
      <c r="JVU28" s="18"/>
      <c r="JVX28" s="18"/>
      <c r="JWA28" s="18"/>
      <c r="JWD28" s="18"/>
      <c r="JWG28" s="18"/>
      <c r="JWJ28" s="18"/>
      <c r="JWM28" s="18"/>
      <c r="JWP28" s="18"/>
      <c r="JWS28" s="18"/>
      <c r="JWV28" s="18"/>
      <c r="JWY28" s="18"/>
      <c r="JXB28" s="18"/>
      <c r="JXE28" s="18"/>
      <c r="JXH28" s="18"/>
      <c r="JXK28" s="18"/>
      <c r="JXN28" s="18"/>
      <c r="JXQ28" s="18"/>
      <c r="JXT28" s="18"/>
      <c r="JXW28" s="18"/>
      <c r="JXZ28" s="18"/>
      <c r="JYC28" s="18"/>
      <c r="JYF28" s="18"/>
      <c r="JYI28" s="18"/>
      <c r="JYL28" s="18"/>
      <c r="JYO28" s="18"/>
      <c r="JYR28" s="18"/>
      <c r="JYU28" s="18"/>
      <c r="JYX28" s="18"/>
      <c r="JZA28" s="18"/>
      <c r="JZD28" s="18"/>
      <c r="JZG28" s="18"/>
      <c r="JZJ28" s="18"/>
      <c r="JZM28" s="18"/>
      <c r="JZP28" s="18"/>
      <c r="JZS28" s="18"/>
      <c r="JZV28" s="18"/>
      <c r="JZY28" s="18"/>
      <c r="KAB28" s="18"/>
      <c r="KAE28" s="18"/>
      <c r="KAH28" s="18"/>
      <c r="KAK28" s="18"/>
      <c r="KAN28" s="18"/>
      <c r="KAQ28" s="18"/>
      <c r="KAT28" s="18"/>
      <c r="KAW28" s="18"/>
      <c r="KAZ28" s="18"/>
      <c r="KBC28" s="18"/>
      <c r="KBF28" s="18"/>
      <c r="KBI28" s="18"/>
      <c r="KBL28" s="18"/>
      <c r="KBO28" s="18"/>
      <c r="KBR28" s="18"/>
      <c r="KBU28" s="18"/>
      <c r="KBX28" s="18"/>
      <c r="KCA28" s="18"/>
      <c r="KCD28" s="18"/>
      <c r="KCG28" s="18"/>
      <c r="KCJ28" s="18"/>
      <c r="KCM28" s="18"/>
      <c r="KCP28" s="18"/>
      <c r="KCS28" s="18"/>
      <c r="KCV28" s="18"/>
      <c r="KCY28" s="18"/>
      <c r="KDB28" s="18"/>
      <c r="KDE28" s="18"/>
      <c r="KDH28" s="18"/>
      <c r="KDK28" s="18"/>
      <c r="KDN28" s="18"/>
      <c r="KDQ28" s="18"/>
      <c r="KDT28" s="18"/>
      <c r="KDW28" s="18"/>
      <c r="KDZ28" s="18"/>
      <c r="KEC28" s="18"/>
      <c r="KEF28" s="18"/>
      <c r="KEI28" s="18"/>
      <c r="KEL28" s="18"/>
      <c r="KEO28" s="18"/>
      <c r="KER28" s="18"/>
      <c r="KEU28" s="18"/>
      <c r="KEX28" s="18"/>
      <c r="KFA28" s="18"/>
      <c r="KFD28" s="18"/>
      <c r="KFG28" s="18"/>
      <c r="KFJ28" s="18"/>
      <c r="KFM28" s="18"/>
      <c r="KFP28" s="18"/>
      <c r="KFS28" s="18"/>
      <c r="KFV28" s="18"/>
      <c r="KFY28" s="18"/>
      <c r="KGB28" s="18"/>
      <c r="KGE28" s="18"/>
      <c r="KGH28" s="18"/>
      <c r="KGK28" s="18"/>
      <c r="KGN28" s="18"/>
      <c r="KGQ28" s="18"/>
      <c r="KGT28" s="18"/>
      <c r="KGW28" s="18"/>
      <c r="KGZ28" s="18"/>
      <c r="KHC28" s="18"/>
      <c r="KHF28" s="18"/>
      <c r="KHI28" s="18"/>
      <c r="KHL28" s="18"/>
      <c r="KHO28" s="18"/>
      <c r="KHR28" s="18"/>
      <c r="KHU28" s="18"/>
      <c r="KHX28" s="18"/>
      <c r="KIA28" s="18"/>
      <c r="KID28" s="18"/>
      <c r="KIG28" s="18"/>
      <c r="KIJ28" s="18"/>
      <c r="KIM28" s="18"/>
      <c r="KIP28" s="18"/>
      <c r="KIS28" s="18"/>
      <c r="KIV28" s="18"/>
      <c r="KIY28" s="18"/>
      <c r="KJB28" s="18"/>
      <c r="KJE28" s="18"/>
      <c r="KJH28" s="18"/>
      <c r="KJK28" s="18"/>
      <c r="KJN28" s="18"/>
      <c r="KJQ28" s="18"/>
      <c r="KJT28" s="18"/>
      <c r="KJW28" s="18"/>
      <c r="KJZ28" s="18"/>
      <c r="KKC28" s="18"/>
      <c r="KKF28" s="18"/>
      <c r="KKI28" s="18"/>
      <c r="KKL28" s="18"/>
      <c r="KKO28" s="18"/>
      <c r="KKR28" s="18"/>
      <c r="KKU28" s="18"/>
      <c r="KKX28" s="18"/>
      <c r="KLA28" s="18"/>
      <c r="KLD28" s="18"/>
      <c r="KLG28" s="18"/>
      <c r="KLJ28" s="18"/>
      <c r="KLM28" s="18"/>
      <c r="KLP28" s="18"/>
      <c r="KLS28" s="18"/>
      <c r="KLV28" s="18"/>
      <c r="KLY28" s="18"/>
      <c r="KMB28" s="18"/>
      <c r="KME28" s="18"/>
      <c r="KMH28" s="18"/>
      <c r="KMK28" s="18"/>
      <c r="KMN28" s="18"/>
      <c r="KMQ28" s="18"/>
      <c r="KMT28" s="18"/>
      <c r="KMW28" s="18"/>
      <c r="KMZ28" s="18"/>
      <c r="KNC28" s="18"/>
      <c r="KNF28" s="18"/>
      <c r="KNI28" s="18"/>
      <c r="KNL28" s="18"/>
      <c r="KNO28" s="18"/>
      <c r="KNR28" s="18"/>
      <c r="KNU28" s="18"/>
      <c r="KNX28" s="18"/>
      <c r="KOA28" s="18"/>
      <c r="KOD28" s="18"/>
      <c r="KOG28" s="18"/>
      <c r="KOJ28" s="18"/>
      <c r="KOM28" s="18"/>
      <c r="KOP28" s="18"/>
      <c r="KOS28" s="18"/>
      <c r="KOV28" s="18"/>
      <c r="KOY28" s="18"/>
      <c r="KPB28" s="18"/>
      <c r="KPE28" s="18"/>
      <c r="KPH28" s="18"/>
      <c r="KPK28" s="18"/>
      <c r="KPN28" s="18"/>
      <c r="KPQ28" s="18"/>
      <c r="KPT28" s="18"/>
      <c r="KPW28" s="18"/>
      <c r="KPZ28" s="18"/>
      <c r="KQC28" s="18"/>
      <c r="KQF28" s="18"/>
      <c r="KQI28" s="18"/>
      <c r="KQL28" s="18"/>
      <c r="KQO28" s="18"/>
      <c r="KQR28" s="18"/>
      <c r="KQU28" s="18"/>
      <c r="KQX28" s="18"/>
      <c r="KRA28" s="18"/>
      <c r="KRD28" s="18"/>
      <c r="KRG28" s="18"/>
      <c r="KRJ28" s="18"/>
      <c r="KRM28" s="18"/>
      <c r="KRP28" s="18"/>
      <c r="KRS28" s="18"/>
      <c r="KRV28" s="18"/>
      <c r="KRY28" s="18"/>
      <c r="KSB28" s="18"/>
      <c r="KSE28" s="18"/>
      <c r="KSH28" s="18"/>
      <c r="KSK28" s="18"/>
      <c r="KSN28" s="18"/>
      <c r="KSQ28" s="18"/>
      <c r="KST28" s="18"/>
      <c r="KSW28" s="18"/>
      <c r="KSZ28" s="18"/>
      <c r="KTC28" s="18"/>
      <c r="KTF28" s="18"/>
      <c r="KTI28" s="18"/>
      <c r="KTL28" s="18"/>
      <c r="KTO28" s="18"/>
      <c r="KTR28" s="18"/>
      <c r="KTU28" s="18"/>
      <c r="KTX28" s="18"/>
      <c r="KUA28" s="18"/>
      <c r="KUD28" s="18"/>
      <c r="KUG28" s="18"/>
      <c r="KUJ28" s="18"/>
      <c r="KUM28" s="18"/>
      <c r="KUP28" s="18"/>
      <c r="KUS28" s="18"/>
      <c r="KUV28" s="18"/>
      <c r="KUY28" s="18"/>
      <c r="KVB28" s="18"/>
      <c r="KVE28" s="18"/>
      <c r="KVH28" s="18"/>
      <c r="KVK28" s="18"/>
      <c r="KVN28" s="18"/>
      <c r="KVQ28" s="18"/>
      <c r="KVT28" s="18"/>
      <c r="KVW28" s="18"/>
      <c r="KVZ28" s="18"/>
      <c r="KWC28" s="18"/>
      <c r="KWF28" s="18"/>
      <c r="KWI28" s="18"/>
      <c r="KWL28" s="18"/>
      <c r="KWO28" s="18"/>
      <c r="KWR28" s="18"/>
      <c r="KWU28" s="18"/>
      <c r="KWX28" s="18"/>
      <c r="KXA28" s="18"/>
      <c r="KXD28" s="18"/>
      <c r="KXG28" s="18"/>
      <c r="KXJ28" s="18"/>
      <c r="KXM28" s="18"/>
      <c r="KXP28" s="18"/>
      <c r="KXS28" s="18"/>
      <c r="KXV28" s="18"/>
      <c r="KXY28" s="18"/>
      <c r="KYB28" s="18"/>
      <c r="KYE28" s="18"/>
      <c r="KYH28" s="18"/>
      <c r="KYK28" s="18"/>
      <c r="KYN28" s="18"/>
      <c r="KYQ28" s="18"/>
      <c r="KYT28" s="18"/>
      <c r="KYW28" s="18"/>
      <c r="KYZ28" s="18"/>
      <c r="KZC28" s="18"/>
      <c r="KZF28" s="18"/>
      <c r="KZI28" s="18"/>
      <c r="KZL28" s="18"/>
      <c r="KZO28" s="18"/>
      <c r="KZR28" s="18"/>
      <c r="KZU28" s="18"/>
      <c r="KZX28" s="18"/>
      <c r="LAA28" s="18"/>
      <c r="LAD28" s="18"/>
      <c r="LAG28" s="18"/>
      <c r="LAJ28" s="18"/>
      <c r="LAM28" s="18"/>
      <c r="LAP28" s="18"/>
      <c r="LAS28" s="18"/>
      <c r="LAV28" s="18"/>
      <c r="LAY28" s="18"/>
      <c r="LBB28" s="18"/>
      <c r="LBE28" s="18"/>
      <c r="LBH28" s="18"/>
      <c r="LBK28" s="18"/>
      <c r="LBN28" s="18"/>
      <c r="LBQ28" s="18"/>
      <c r="LBT28" s="18"/>
      <c r="LBW28" s="18"/>
      <c r="LBZ28" s="18"/>
      <c r="LCC28" s="18"/>
      <c r="LCF28" s="18"/>
      <c r="LCI28" s="18"/>
      <c r="LCL28" s="18"/>
      <c r="LCO28" s="18"/>
      <c r="LCR28" s="18"/>
      <c r="LCU28" s="18"/>
      <c r="LCX28" s="18"/>
      <c r="LDA28" s="18"/>
      <c r="LDD28" s="18"/>
      <c r="LDG28" s="18"/>
      <c r="LDJ28" s="18"/>
      <c r="LDM28" s="18"/>
      <c r="LDP28" s="18"/>
      <c r="LDS28" s="18"/>
      <c r="LDV28" s="18"/>
      <c r="LDY28" s="18"/>
      <c r="LEB28" s="18"/>
      <c r="LEE28" s="18"/>
      <c r="LEH28" s="18"/>
      <c r="LEK28" s="18"/>
      <c r="LEN28" s="18"/>
      <c r="LEQ28" s="18"/>
      <c r="LET28" s="18"/>
      <c r="LEW28" s="18"/>
      <c r="LEZ28" s="18"/>
      <c r="LFC28" s="18"/>
      <c r="LFF28" s="18"/>
      <c r="LFI28" s="18"/>
      <c r="LFL28" s="18"/>
      <c r="LFO28" s="18"/>
      <c r="LFR28" s="18"/>
      <c r="LFU28" s="18"/>
      <c r="LFX28" s="18"/>
      <c r="LGA28" s="18"/>
      <c r="LGD28" s="18"/>
      <c r="LGG28" s="18"/>
      <c r="LGJ28" s="18"/>
      <c r="LGM28" s="18"/>
      <c r="LGP28" s="18"/>
      <c r="LGS28" s="18"/>
      <c r="LGV28" s="18"/>
      <c r="LGY28" s="18"/>
      <c r="LHB28" s="18"/>
      <c r="LHE28" s="18"/>
      <c r="LHH28" s="18"/>
      <c r="LHK28" s="18"/>
      <c r="LHN28" s="18"/>
      <c r="LHQ28" s="18"/>
      <c r="LHT28" s="18"/>
      <c r="LHW28" s="18"/>
      <c r="LHZ28" s="18"/>
      <c r="LIC28" s="18"/>
      <c r="LIF28" s="18"/>
      <c r="LII28" s="18"/>
      <c r="LIL28" s="18"/>
      <c r="LIO28" s="18"/>
      <c r="LIR28" s="18"/>
      <c r="LIU28" s="18"/>
      <c r="LIX28" s="18"/>
      <c r="LJA28" s="18"/>
      <c r="LJD28" s="18"/>
      <c r="LJG28" s="18"/>
      <c r="LJJ28" s="18"/>
      <c r="LJM28" s="18"/>
      <c r="LJP28" s="18"/>
      <c r="LJS28" s="18"/>
      <c r="LJV28" s="18"/>
      <c r="LJY28" s="18"/>
      <c r="LKB28" s="18"/>
      <c r="LKE28" s="18"/>
      <c r="LKH28" s="18"/>
      <c r="LKK28" s="18"/>
      <c r="LKN28" s="18"/>
      <c r="LKQ28" s="18"/>
      <c r="LKT28" s="18"/>
      <c r="LKW28" s="18"/>
      <c r="LKZ28" s="18"/>
      <c r="LLC28" s="18"/>
      <c r="LLF28" s="18"/>
      <c r="LLI28" s="18"/>
      <c r="LLL28" s="18"/>
      <c r="LLO28" s="18"/>
      <c r="LLR28" s="18"/>
      <c r="LLU28" s="18"/>
      <c r="LLX28" s="18"/>
      <c r="LMA28" s="18"/>
      <c r="LMD28" s="18"/>
      <c r="LMG28" s="18"/>
      <c r="LMJ28" s="18"/>
      <c r="LMM28" s="18"/>
      <c r="LMP28" s="18"/>
      <c r="LMS28" s="18"/>
      <c r="LMV28" s="18"/>
      <c r="LMY28" s="18"/>
      <c r="LNB28" s="18"/>
      <c r="LNE28" s="18"/>
      <c r="LNH28" s="18"/>
      <c r="LNK28" s="18"/>
      <c r="LNN28" s="18"/>
      <c r="LNQ28" s="18"/>
      <c r="LNT28" s="18"/>
      <c r="LNW28" s="18"/>
      <c r="LNZ28" s="18"/>
      <c r="LOC28" s="18"/>
      <c r="LOF28" s="18"/>
      <c r="LOI28" s="18"/>
      <c r="LOL28" s="18"/>
      <c r="LOO28" s="18"/>
      <c r="LOR28" s="18"/>
      <c r="LOU28" s="18"/>
      <c r="LOX28" s="18"/>
      <c r="LPA28" s="18"/>
      <c r="LPD28" s="18"/>
      <c r="LPG28" s="18"/>
      <c r="LPJ28" s="18"/>
      <c r="LPM28" s="18"/>
      <c r="LPP28" s="18"/>
      <c r="LPS28" s="18"/>
      <c r="LPV28" s="18"/>
      <c r="LPY28" s="18"/>
      <c r="LQB28" s="18"/>
      <c r="LQE28" s="18"/>
      <c r="LQH28" s="18"/>
      <c r="LQK28" s="18"/>
      <c r="LQN28" s="18"/>
      <c r="LQQ28" s="18"/>
      <c r="LQT28" s="18"/>
      <c r="LQW28" s="18"/>
      <c r="LQZ28" s="18"/>
      <c r="LRC28" s="18"/>
      <c r="LRF28" s="18"/>
      <c r="LRI28" s="18"/>
      <c r="LRL28" s="18"/>
      <c r="LRO28" s="18"/>
      <c r="LRR28" s="18"/>
      <c r="LRU28" s="18"/>
      <c r="LRX28" s="18"/>
      <c r="LSA28" s="18"/>
      <c r="LSD28" s="18"/>
      <c r="LSG28" s="18"/>
      <c r="LSJ28" s="18"/>
      <c r="LSM28" s="18"/>
      <c r="LSP28" s="18"/>
      <c r="LSS28" s="18"/>
      <c r="LSV28" s="18"/>
      <c r="LSY28" s="18"/>
      <c r="LTB28" s="18"/>
      <c r="LTE28" s="18"/>
      <c r="LTH28" s="18"/>
      <c r="LTK28" s="18"/>
      <c r="LTN28" s="18"/>
      <c r="LTQ28" s="18"/>
      <c r="LTT28" s="18"/>
      <c r="LTW28" s="18"/>
      <c r="LTZ28" s="18"/>
      <c r="LUC28" s="18"/>
      <c r="LUF28" s="18"/>
      <c r="LUI28" s="18"/>
      <c r="LUL28" s="18"/>
      <c r="LUO28" s="18"/>
      <c r="LUR28" s="18"/>
      <c r="LUU28" s="18"/>
      <c r="LUX28" s="18"/>
      <c r="LVA28" s="18"/>
      <c r="LVD28" s="18"/>
      <c r="LVG28" s="18"/>
      <c r="LVJ28" s="18"/>
      <c r="LVM28" s="18"/>
      <c r="LVP28" s="18"/>
      <c r="LVS28" s="18"/>
      <c r="LVV28" s="18"/>
      <c r="LVY28" s="18"/>
      <c r="LWB28" s="18"/>
      <c r="LWE28" s="18"/>
      <c r="LWH28" s="18"/>
      <c r="LWK28" s="18"/>
      <c r="LWN28" s="18"/>
      <c r="LWQ28" s="18"/>
      <c r="LWT28" s="18"/>
      <c r="LWW28" s="18"/>
      <c r="LWZ28" s="18"/>
      <c r="LXC28" s="18"/>
      <c r="LXF28" s="18"/>
      <c r="LXI28" s="18"/>
      <c r="LXL28" s="18"/>
      <c r="LXO28" s="18"/>
      <c r="LXR28" s="18"/>
      <c r="LXU28" s="18"/>
      <c r="LXX28" s="18"/>
      <c r="LYA28" s="18"/>
      <c r="LYD28" s="18"/>
      <c r="LYG28" s="18"/>
      <c r="LYJ28" s="18"/>
      <c r="LYM28" s="18"/>
      <c r="LYP28" s="18"/>
      <c r="LYS28" s="18"/>
      <c r="LYV28" s="18"/>
      <c r="LYY28" s="18"/>
      <c r="LZB28" s="18"/>
      <c r="LZE28" s="18"/>
      <c r="LZH28" s="18"/>
      <c r="LZK28" s="18"/>
      <c r="LZN28" s="18"/>
      <c r="LZQ28" s="18"/>
      <c r="LZT28" s="18"/>
      <c r="LZW28" s="18"/>
      <c r="LZZ28" s="18"/>
      <c r="MAC28" s="18"/>
      <c r="MAF28" s="18"/>
      <c r="MAI28" s="18"/>
      <c r="MAL28" s="18"/>
      <c r="MAO28" s="18"/>
      <c r="MAR28" s="18"/>
      <c r="MAU28" s="18"/>
      <c r="MAX28" s="18"/>
      <c r="MBA28" s="18"/>
      <c r="MBD28" s="18"/>
      <c r="MBG28" s="18"/>
      <c r="MBJ28" s="18"/>
      <c r="MBM28" s="18"/>
      <c r="MBP28" s="18"/>
      <c r="MBS28" s="18"/>
      <c r="MBV28" s="18"/>
      <c r="MBY28" s="18"/>
      <c r="MCB28" s="18"/>
      <c r="MCE28" s="18"/>
      <c r="MCH28" s="18"/>
      <c r="MCK28" s="18"/>
      <c r="MCN28" s="18"/>
      <c r="MCQ28" s="18"/>
      <c r="MCT28" s="18"/>
      <c r="MCW28" s="18"/>
      <c r="MCZ28" s="18"/>
      <c r="MDC28" s="18"/>
      <c r="MDF28" s="18"/>
      <c r="MDI28" s="18"/>
      <c r="MDL28" s="18"/>
      <c r="MDO28" s="18"/>
      <c r="MDR28" s="18"/>
      <c r="MDU28" s="18"/>
      <c r="MDX28" s="18"/>
      <c r="MEA28" s="18"/>
      <c r="MED28" s="18"/>
      <c r="MEG28" s="18"/>
      <c r="MEJ28" s="18"/>
      <c r="MEM28" s="18"/>
      <c r="MEP28" s="18"/>
      <c r="MES28" s="18"/>
      <c r="MEV28" s="18"/>
      <c r="MEY28" s="18"/>
      <c r="MFB28" s="18"/>
      <c r="MFE28" s="18"/>
      <c r="MFH28" s="18"/>
      <c r="MFK28" s="18"/>
      <c r="MFN28" s="18"/>
      <c r="MFQ28" s="18"/>
      <c r="MFT28" s="18"/>
      <c r="MFW28" s="18"/>
      <c r="MFZ28" s="18"/>
      <c r="MGC28" s="18"/>
      <c r="MGF28" s="18"/>
      <c r="MGI28" s="18"/>
      <c r="MGL28" s="18"/>
      <c r="MGO28" s="18"/>
      <c r="MGR28" s="18"/>
      <c r="MGU28" s="18"/>
      <c r="MGX28" s="18"/>
      <c r="MHA28" s="18"/>
      <c r="MHD28" s="18"/>
      <c r="MHG28" s="18"/>
      <c r="MHJ28" s="18"/>
      <c r="MHM28" s="18"/>
      <c r="MHP28" s="18"/>
      <c r="MHS28" s="18"/>
      <c r="MHV28" s="18"/>
      <c r="MHY28" s="18"/>
      <c r="MIB28" s="18"/>
      <c r="MIE28" s="18"/>
      <c r="MIH28" s="18"/>
      <c r="MIK28" s="18"/>
      <c r="MIN28" s="18"/>
      <c r="MIQ28" s="18"/>
      <c r="MIT28" s="18"/>
      <c r="MIW28" s="18"/>
      <c r="MIZ28" s="18"/>
      <c r="MJC28" s="18"/>
      <c r="MJF28" s="18"/>
      <c r="MJI28" s="18"/>
      <c r="MJL28" s="18"/>
      <c r="MJO28" s="18"/>
      <c r="MJR28" s="18"/>
      <c r="MJU28" s="18"/>
      <c r="MJX28" s="18"/>
      <c r="MKA28" s="18"/>
      <c r="MKD28" s="18"/>
      <c r="MKG28" s="18"/>
      <c r="MKJ28" s="18"/>
      <c r="MKM28" s="18"/>
      <c r="MKP28" s="18"/>
      <c r="MKS28" s="18"/>
      <c r="MKV28" s="18"/>
      <c r="MKY28" s="18"/>
      <c r="MLB28" s="18"/>
      <c r="MLE28" s="18"/>
      <c r="MLH28" s="18"/>
      <c r="MLK28" s="18"/>
      <c r="MLN28" s="18"/>
      <c r="MLQ28" s="18"/>
      <c r="MLT28" s="18"/>
      <c r="MLW28" s="18"/>
      <c r="MLZ28" s="18"/>
      <c r="MMC28" s="18"/>
      <c r="MMF28" s="18"/>
      <c r="MMI28" s="18"/>
      <c r="MML28" s="18"/>
      <c r="MMO28" s="18"/>
      <c r="MMR28" s="18"/>
      <c r="MMU28" s="18"/>
      <c r="MMX28" s="18"/>
      <c r="MNA28" s="18"/>
      <c r="MND28" s="18"/>
      <c r="MNG28" s="18"/>
      <c r="MNJ28" s="18"/>
      <c r="MNM28" s="18"/>
      <c r="MNP28" s="18"/>
      <c r="MNS28" s="18"/>
      <c r="MNV28" s="18"/>
      <c r="MNY28" s="18"/>
      <c r="MOB28" s="18"/>
      <c r="MOE28" s="18"/>
      <c r="MOH28" s="18"/>
      <c r="MOK28" s="18"/>
      <c r="MON28" s="18"/>
      <c r="MOQ28" s="18"/>
      <c r="MOT28" s="18"/>
      <c r="MOW28" s="18"/>
      <c r="MOZ28" s="18"/>
      <c r="MPC28" s="18"/>
      <c r="MPF28" s="18"/>
      <c r="MPI28" s="18"/>
      <c r="MPL28" s="18"/>
      <c r="MPO28" s="18"/>
      <c r="MPR28" s="18"/>
      <c r="MPU28" s="18"/>
      <c r="MPX28" s="18"/>
      <c r="MQA28" s="18"/>
      <c r="MQD28" s="18"/>
      <c r="MQG28" s="18"/>
      <c r="MQJ28" s="18"/>
      <c r="MQM28" s="18"/>
      <c r="MQP28" s="18"/>
      <c r="MQS28" s="18"/>
      <c r="MQV28" s="18"/>
      <c r="MQY28" s="18"/>
      <c r="MRB28" s="18"/>
      <c r="MRE28" s="18"/>
      <c r="MRH28" s="18"/>
      <c r="MRK28" s="18"/>
      <c r="MRN28" s="18"/>
      <c r="MRQ28" s="18"/>
      <c r="MRT28" s="18"/>
      <c r="MRW28" s="18"/>
      <c r="MRZ28" s="18"/>
      <c r="MSC28" s="18"/>
      <c r="MSF28" s="18"/>
      <c r="MSI28" s="18"/>
      <c r="MSL28" s="18"/>
      <c r="MSO28" s="18"/>
      <c r="MSR28" s="18"/>
      <c r="MSU28" s="18"/>
      <c r="MSX28" s="18"/>
      <c r="MTA28" s="18"/>
      <c r="MTD28" s="18"/>
      <c r="MTG28" s="18"/>
      <c r="MTJ28" s="18"/>
      <c r="MTM28" s="18"/>
      <c r="MTP28" s="18"/>
      <c r="MTS28" s="18"/>
      <c r="MTV28" s="18"/>
      <c r="MTY28" s="18"/>
      <c r="MUB28" s="18"/>
      <c r="MUE28" s="18"/>
      <c r="MUH28" s="18"/>
      <c r="MUK28" s="18"/>
      <c r="MUN28" s="18"/>
      <c r="MUQ28" s="18"/>
      <c r="MUT28" s="18"/>
      <c r="MUW28" s="18"/>
      <c r="MUZ28" s="18"/>
      <c r="MVC28" s="18"/>
      <c r="MVF28" s="18"/>
      <c r="MVI28" s="18"/>
      <c r="MVL28" s="18"/>
      <c r="MVO28" s="18"/>
      <c r="MVR28" s="18"/>
      <c r="MVU28" s="18"/>
      <c r="MVX28" s="18"/>
      <c r="MWA28" s="18"/>
      <c r="MWD28" s="18"/>
      <c r="MWG28" s="18"/>
      <c r="MWJ28" s="18"/>
      <c r="MWM28" s="18"/>
      <c r="MWP28" s="18"/>
      <c r="MWS28" s="18"/>
      <c r="MWV28" s="18"/>
      <c r="MWY28" s="18"/>
      <c r="MXB28" s="18"/>
      <c r="MXE28" s="18"/>
      <c r="MXH28" s="18"/>
      <c r="MXK28" s="18"/>
      <c r="MXN28" s="18"/>
      <c r="MXQ28" s="18"/>
      <c r="MXT28" s="18"/>
      <c r="MXW28" s="18"/>
      <c r="MXZ28" s="18"/>
      <c r="MYC28" s="18"/>
      <c r="MYF28" s="18"/>
      <c r="MYI28" s="18"/>
      <c r="MYL28" s="18"/>
      <c r="MYO28" s="18"/>
      <c r="MYR28" s="18"/>
      <c r="MYU28" s="18"/>
      <c r="MYX28" s="18"/>
      <c r="MZA28" s="18"/>
      <c r="MZD28" s="18"/>
      <c r="MZG28" s="18"/>
      <c r="MZJ28" s="18"/>
      <c r="MZM28" s="18"/>
      <c r="MZP28" s="18"/>
      <c r="MZS28" s="18"/>
      <c r="MZV28" s="18"/>
      <c r="MZY28" s="18"/>
      <c r="NAB28" s="18"/>
      <c r="NAE28" s="18"/>
      <c r="NAH28" s="18"/>
      <c r="NAK28" s="18"/>
      <c r="NAN28" s="18"/>
      <c r="NAQ28" s="18"/>
      <c r="NAT28" s="18"/>
      <c r="NAW28" s="18"/>
      <c r="NAZ28" s="18"/>
      <c r="NBC28" s="18"/>
      <c r="NBF28" s="18"/>
      <c r="NBI28" s="18"/>
      <c r="NBL28" s="18"/>
      <c r="NBO28" s="18"/>
      <c r="NBR28" s="18"/>
      <c r="NBU28" s="18"/>
      <c r="NBX28" s="18"/>
      <c r="NCA28" s="18"/>
      <c r="NCD28" s="18"/>
      <c r="NCG28" s="18"/>
      <c r="NCJ28" s="18"/>
      <c r="NCM28" s="18"/>
      <c r="NCP28" s="18"/>
      <c r="NCS28" s="18"/>
      <c r="NCV28" s="18"/>
      <c r="NCY28" s="18"/>
      <c r="NDB28" s="18"/>
      <c r="NDE28" s="18"/>
      <c r="NDH28" s="18"/>
      <c r="NDK28" s="18"/>
      <c r="NDN28" s="18"/>
      <c r="NDQ28" s="18"/>
      <c r="NDT28" s="18"/>
      <c r="NDW28" s="18"/>
      <c r="NDZ28" s="18"/>
      <c r="NEC28" s="18"/>
      <c r="NEF28" s="18"/>
      <c r="NEI28" s="18"/>
      <c r="NEL28" s="18"/>
      <c r="NEO28" s="18"/>
      <c r="NER28" s="18"/>
      <c r="NEU28" s="18"/>
      <c r="NEX28" s="18"/>
      <c r="NFA28" s="18"/>
      <c r="NFD28" s="18"/>
      <c r="NFG28" s="18"/>
      <c r="NFJ28" s="18"/>
      <c r="NFM28" s="18"/>
      <c r="NFP28" s="18"/>
      <c r="NFS28" s="18"/>
      <c r="NFV28" s="18"/>
      <c r="NFY28" s="18"/>
      <c r="NGB28" s="18"/>
      <c r="NGE28" s="18"/>
      <c r="NGH28" s="18"/>
      <c r="NGK28" s="18"/>
      <c r="NGN28" s="18"/>
      <c r="NGQ28" s="18"/>
      <c r="NGT28" s="18"/>
      <c r="NGW28" s="18"/>
      <c r="NGZ28" s="18"/>
      <c r="NHC28" s="18"/>
      <c r="NHF28" s="18"/>
      <c r="NHI28" s="18"/>
      <c r="NHL28" s="18"/>
      <c r="NHO28" s="18"/>
      <c r="NHR28" s="18"/>
      <c r="NHU28" s="18"/>
      <c r="NHX28" s="18"/>
      <c r="NIA28" s="18"/>
      <c r="NID28" s="18"/>
      <c r="NIG28" s="18"/>
      <c r="NIJ28" s="18"/>
      <c r="NIM28" s="18"/>
      <c r="NIP28" s="18"/>
      <c r="NIS28" s="18"/>
      <c r="NIV28" s="18"/>
      <c r="NIY28" s="18"/>
      <c r="NJB28" s="18"/>
      <c r="NJE28" s="18"/>
      <c r="NJH28" s="18"/>
      <c r="NJK28" s="18"/>
      <c r="NJN28" s="18"/>
      <c r="NJQ28" s="18"/>
      <c r="NJT28" s="18"/>
      <c r="NJW28" s="18"/>
      <c r="NJZ28" s="18"/>
      <c r="NKC28" s="18"/>
      <c r="NKF28" s="18"/>
      <c r="NKI28" s="18"/>
      <c r="NKL28" s="18"/>
      <c r="NKO28" s="18"/>
      <c r="NKR28" s="18"/>
      <c r="NKU28" s="18"/>
      <c r="NKX28" s="18"/>
      <c r="NLA28" s="18"/>
      <c r="NLD28" s="18"/>
      <c r="NLG28" s="18"/>
      <c r="NLJ28" s="18"/>
      <c r="NLM28" s="18"/>
      <c r="NLP28" s="18"/>
      <c r="NLS28" s="18"/>
      <c r="NLV28" s="18"/>
      <c r="NLY28" s="18"/>
      <c r="NMB28" s="18"/>
      <c r="NME28" s="18"/>
      <c r="NMH28" s="18"/>
      <c r="NMK28" s="18"/>
      <c r="NMN28" s="18"/>
      <c r="NMQ28" s="18"/>
      <c r="NMT28" s="18"/>
      <c r="NMW28" s="18"/>
      <c r="NMZ28" s="18"/>
      <c r="NNC28" s="18"/>
      <c r="NNF28" s="18"/>
      <c r="NNI28" s="18"/>
      <c r="NNL28" s="18"/>
      <c r="NNO28" s="18"/>
      <c r="NNR28" s="18"/>
      <c r="NNU28" s="18"/>
      <c r="NNX28" s="18"/>
      <c r="NOA28" s="18"/>
      <c r="NOD28" s="18"/>
      <c r="NOG28" s="18"/>
      <c r="NOJ28" s="18"/>
      <c r="NOM28" s="18"/>
      <c r="NOP28" s="18"/>
      <c r="NOS28" s="18"/>
      <c r="NOV28" s="18"/>
      <c r="NOY28" s="18"/>
      <c r="NPB28" s="18"/>
      <c r="NPE28" s="18"/>
      <c r="NPH28" s="18"/>
      <c r="NPK28" s="18"/>
      <c r="NPN28" s="18"/>
      <c r="NPQ28" s="18"/>
      <c r="NPT28" s="18"/>
      <c r="NPW28" s="18"/>
      <c r="NPZ28" s="18"/>
      <c r="NQC28" s="18"/>
      <c r="NQF28" s="18"/>
      <c r="NQI28" s="18"/>
      <c r="NQL28" s="18"/>
      <c r="NQO28" s="18"/>
      <c r="NQR28" s="18"/>
      <c r="NQU28" s="18"/>
      <c r="NQX28" s="18"/>
      <c r="NRA28" s="18"/>
      <c r="NRD28" s="18"/>
      <c r="NRG28" s="18"/>
      <c r="NRJ28" s="18"/>
      <c r="NRM28" s="18"/>
      <c r="NRP28" s="18"/>
      <c r="NRS28" s="18"/>
      <c r="NRV28" s="18"/>
      <c r="NRY28" s="18"/>
      <c r="NSB28" s="18"/>
      <c r="NSE28" s="18"/>
      <c r="NSH28" s="18"/>
      <c r="NSK28" s="18"/>
      <c r="NSN28" s="18"/>
      <c r="NSQ28" s="18"/>
      <c r="NST28" s="18"/>
      <c r="NSW28" s="18"/>
      <c r="NSZ28" s="18"/>
      <c r="NTC28" s="18"/>
      <c r="NTF28" s="18"/>
      <c r="NTI28" s="18"/>
      <c r="NTL28" s="18"/>
      <c r="NTO28" s="18"/>
      <c r="NTR28" s="18"/>
      <c r="NTU28" s="18"/>
      <c r="NTX28" s="18"/>
      <c r="NUA28" s="18"/>
      <c r="NUD28" s="18"/>
      <c r="NUG28" s="18"/>
      <c r="NUJ28" s="18"/>
      <c r="NUM28" s="18"/>
      <c r="NUP28" s="18"/>
      <c r="NUS28" s="18"/>
      <c r="NUV28" s="18"/>
      <c r="NUY28" s="18"/>
      <c r="NVB28" s="18"/>
      <c r="NVE28" s="18"/>
      <c r="NVH28" s="18"/>
      <c r="NVK28" s="18"/>
      <c r="NVN28" s="18"/>
      <c r="NVQ28" s="18"/>
      <c r="NVT28" s="18"/>
      <c r="NVW28" s="18"/>
      <c r="NVZ28" s="18"/>
      <c r="NWC28" s="18"/>
      <c r="NWF28" s="18"/>
      <c r="NWI28" s="18"/>
      <c r="NWL28" s="18"/>
      <c r="NWO28" s="18"/>
      <c r="NWR28" s="18"/>
      <c r="NWU28" s="18"/>
      <c r="NWX28" s="18"/>
      <c r="NXA28" s="18"/>
      <c r="NXD28" s="18"/>
      <c r="NXG28" s="18"/>
      <c r="NXJ28" s="18"/>
      <c r="NXM28" s="18"/>
      <c r="NXP28" s="18"/>
      <c r="NXS28" s="18"/>
      <c r="NXV28" s="18"/>
      <c r="NXY28" s="18"/>
      <c r="NYB28" s="18"/>
      <c r="NYE28" s="18"/>
      <c r="NYH28" s="18"/>
      <c r="NYK28" s="18"/>
      <c r="NYN28" s="18"/>
      <c r="NYQ28" s="18"/>
      <c r="NYT28" s="18"/>
      <c r="NYW28" s="18"/>
      <c r="NYZ28" s="18"/>
      <c r="NZC28" s="18"/>
      <c r="NZF28" s="18"/>
      <c r="NZI28" s="18"/>
      <c r="NZL28" s="18"/>
      <c r="NZO28" s="18"/>
      <c r="NZR28" s="18"/>
      <c r="NZU28" s="18"/>
      <c r="NZX28" s="18"/>
      <c r="OAA28" s="18"/>
      <c r="OAD28" s="18"/>
      <c r="OAG28" s="18"/>
      <c r="OAJ28" s="18"/>
      <c r="OAM28" s="18"/>
      <c r="OAP28" s="18"/>
      <c r="OAS28" s="18"/>
      <c r="OAV28" s="18"/>
      <c r="OAY28" s="18"/>
      <c r="OBB28" s="18"/>
      <c r="OBE28" s="18"/>
      <c r="OBH28" s="18"/>
      <c r="OBK28" s="18"/>
      <c r="OBN28" s="18"/>
      <c r="OBQ28" s="18"/>
      <c r="OBT28" s="18"/>
      <c r="OBW28" s="18"/>
      <c r="OBZ28" s="18"/>
      <c r="OCC28" s="18"/>
      <c r="OCF28" s="18"/>
      <c r="OCI28" s="18"/>
      <c r="OCL28" s="18"/>
      <c r="OCO28" s="18"/>
      <c r="OCR28" s="18"/>
      <c r="OCU28" s="18"/>
      <c r="OCX28" s="18"/>
      <c r="ODA28" s="18"/>
      <c r="ODD28" s="18"/>
      <c r="ODG28" s="18"/>
      <c r="ODJ28" s="18"/>
      <c r="ODM28" s="18"/>
      <c r="ODP28" s="18"/>
      <c r="ODS28" s="18"/>
      <c r="ODV28" s="18"/>
      <c r="ODY28" s="18"/>
      <c r="OEB28" s="18"/>
      <c r="OEE28" s="18"/>
      <c r="OEH28" s="18"/>
      <c r="OEK28" s="18"/>
      <c r="OEN28" s="18"/>
      <c r="OEQ28" s="18"/>
      <c r="OET28" s="18"/>
      <c r="OEW28" s="18"/>
      <c r="OEZ28" s="18"/>
      <c r="OFC28" s="18"/>
      <c r="OFF28" s="18"/>
      <c r="OFI28" s="18"/>
      <c r="OFL28" s="18"/>
      <c r="OFO28" s="18"/>
      <c r="OFR28" s="18"/>
      <c r="OFU28" s="18"/>
      <c r="OFX28" s="18"/>
      <c r="OGA28" s="18"/>
      <c r="OGD28" s="18"/>
      <c r="OGG28" s="18"/>
      <c r="OGJ28" s="18"/>
      <c r="OGM28" s="18"/>
      <c r="OGP28" s="18"/>
      <c r="OGS28" s="18"/>
      <c r="OGV28" s="18"/>
      <c r="OGY28" s="18"/>
      <c r="OHB28" s="18"/>
      <c r="OHE28" s="18"/>
      <c r="OHH28" s="18"/>
      <c r="OHK28" s="18"/>
      <c r="OHN28" s="18"/>
      <c r="OHQ28" s="18"/>
      <c r="OHT28" s="18"/>
      <c r="OHW28" s="18"/>
      <c r="OHZ28" s="18"/>
      <c r="OIC28" s="18"/>
      <c r="OIF28" s="18"/>
      <c r="OII28" s="18"/>
      <c r="OIL28" s="18"/>
      <c r="OIO28" s="18"/>
      <c r="OIR28" s="18"/>
      <c r="OIU28" s="18"/>
      <c r="OIX28" s="18"/>
      <c r="OJA28" s="18"/>
      <c r="OJD28" s="18"/>
      <c r="OJG28" s="18"/>
      <c r="OJJ28" s="18"/>
      <c r="OJM28" s="18"/>
      <c r="OJP28" s="18"/>
      <c r="OJS28" s="18"/>
      <c r="OJV28" s="18"/>
      <c r="OJY28" s="18"/>
      <c r="OKB28" s="18"/>
      <c r="OKE28" s="18"/>
      <c r="OKH28" s="18"/>
      <c r="OKK28" s="18"/>
      <c r="OKN28" s="18"/>
      <c r="OKQ28" s="18"/>
      <c r="OKT28" s="18"/>
      <c r="OKW28" s="18"/>
      <c r="OKZ28" s="18"/>
      <c r="OLC28" s="18"/>
      <c r="OLF28" s="18"/>
      <c r="OLI28" s="18"/>
      <c r="OLL28" s="18"/>
      <c r="OLO28" s="18"/>
      <c r="OLR28" s="18"/>
      <c r="OLU28" s="18"/>
      <c r="OLX28" s="18"/>
      <c r="OMA28" s="18"/>
      <c r="OMD28" s="18"/>
      <c r="OMG28" s="18"/>
      <c r="OMJ28" s="18"/>
      <c r="OMM28" s="18"/>
      <c r="OMP28" s="18"/>
      <c r="OMS28" s="18"/>
      <c r="OMV28" s="18"/>
      <c r="OMY28" s="18"/>
      <c r="ONB28" s="18"/>
      <c r="ONE28" s="18"/>
      <c r="ONH28" s="18"/>
      <c r="ONK28" s="18"/>
      <c r="ONN28" s="18"/>
      <c r="ONQ28" s="18"/>
      <c r="ONT28" s="18"/>
      <c r="ONW28" s="18"/>
      <c r="ONZ28" s="18"/>
      <c r="OOC28" s="18"/>
      <c r="OOF28" s="18"/>
      <c r="OOI28" s="18"/>
      <c r="OOL28" s="18"/>
      <c r="OOO28" s="18"/>
      <c r="OOR28" s="18"/>
      <c r="OOU28" s="18"/>
      <c r="OOX28" s="18"/>
      <c r="OPA28" s="18"/>
      <c r="OPD28" s="18"/>
      <c r="OPG28" s="18"/>
      <c r="OPJ28" s="18"/>
      <c r="OPM28" s="18"/>
      <c r="OPP28" s="18"/>
      <c r="OPS28" s="18"/>
      <c r="OPV28" s="18"/>
      <c r="OPY28" s="18"/>
      <c r="OQB28" s="18"/>
      <c r="OQE28" s="18"/>
      <c r="OQH28" s="18"/>
      <c r="OQK28" s="18"/>
      <c r="OQN28" s="18"/>
      <c r="OQQ28" s="18"/>
      <c r="OQT28" s="18"/>
      <c r="OQW28" s="18"/>
      <c r="OQZ28" s="18"/>
      <c r="ORC28" s="18"/>
      <c r="ORF28" s="18"/>
      <c r="ORI28" s="18"/>
      <c r="ORL28" s="18"/>
      <c r="ORO28" s="18"/>
      <c r="ORR28" s="18"/>
      <c r="ORU28" s="18"/>
      <c r="ORX28" s="18"/>
      <c r="OSA28" s="18"/>
      <c r="OSD28" s="18"/>
      <c r="OSG28" s="18"/>
      <c r="OSJ28" s="18"/>
      <c r="OSM28" s="18"/>
      <c r="OSP28" s="18"/>
      <c r="OSS28" s="18"/>
      <c r="OSV28" s="18"/>
      <c r="OSY28" s="18"/>
      <c r="OTB28" s="18"/>
      <c r="OTE28" s="18"/>
      <c r="OTH28" s="18"/>
      <c r="OTK28" s="18"/>
      <c r="OTN28" s="18"/>
      <c r="OTQ28" s="18"/>
      <c r="OTT28" s="18"/>
      <c r="OTW28" s="18"/>
      <c r="OTZ28" s="18"/>
      <c r="OUC28" s="18"/>
      <c r="OUF28" s="18"/>
      <c r="OUI28" s="18"/>
      <c r="OUL28" s="18"/>
      <c r="OUO28" s="18"/>
      <c r="OUR28" s="18"/>
      <c r="OUU28" s="18"/>
      <c r="OUX28" s="18"/>
      <c r="OVA28" s="18"/>
      <c r="OVD28" s="18"/>
      <c r="OVG28" s="18"/>
      <c r="OVJ28" s="18"/>
      <c r="OVM28" s="18"/>
      <c r="OVP28" s="18"/>
      <c r="OVS28" s="18"/>
      <c r="OVV28" s="18"/>
      <c r="OVY28" s="18"/>
      <c r="OWB28" s="18"/>
      <c r="OWE28" s="18"/>
      <c r="OWH28" s="18"/>
      <c r="OWK28" s="18"/>
      <c r="OWN28" s="18"/>
      <c r="OWQ28" s="18"/>
      <c r="OWT28" s="18"/>
      <c r="OWW28" s="18"/>
      <c r="OWZ28" s="18"/>
      <c r="OXC28" s="18"/>
      <c r="OXF28" s="18"/>
      <c r="OXI28" s="18"/>
      <c r="OXL28" s="18"/>
      <c r="OXO28" s="18"/>
      <c r="OXR28" s="18"/>
      <c r="OXU28" s="18"/>
      <c r="OXX28" s="18"/>
      <c r="OYA28" s="18"/>
      <c r="OYD28" s="18"/>
      <c r="OYG28" s="18"/>
      <c r="OYJ28" s="18"/>
      <c r="OYM28" s="18"/>
      <c r="OYP28" s="18"/>
      <c r="OYS28" s="18"/>
      <c r="OYV28" s="18"/>
      <c r="OYY28" s="18"/>
      <c r="OZB28" s="18"/>
      <c r="OZE28" s="18"/>
      <c r="OZH28" s="18"/>
      <c r="OZK28" s="18"/>
      <c r="OZN28" s="18"/>
      <c r="OZQ28" s="18"/>
      <c r="OZT28" s="18"/>
      <c r="OZW28" s="18"/>
      <c r="OZZ28" s="18"/>
      <c r="PAC28" s="18"/>
      <c r="PAF28" s="18"/>
      <c r="PAI28" s="18"/>
      <c r="PAL28" s="18"/>
      <c r="PAO28" s="18"/>
      <c r="PAR28" s="18"/>
      <c r="PAU28" s="18"/>
      <c r="PAX28" s="18"/>
      <c r="PBA28" s="18"/>
      <c r="PBD28" s="18"/>
      <c r="PBG28" s="18"/>
      <c r="PBJ28" s="18"/>
      <c r="PBM28" s="18"/>
      <c r="PBP28" s="18"/>
      <c r="PBS28" s="18"/>
      <c r="PBV28" s="18"/>
      <c r="PBY28" s="18"/>
      <c r="PCB28" s="18"/>
      <c r="PCE28" s="18"/>
      <c r="PCH28" s="18"/>
      <c r="PCK28" s="18"/>
      <c r="PCN28" s="18"/>
      <c r="PCQ28" s="18"/>
      <c r="PCT28" s="18"/>
      <c r="PCW28" s="18"/>
      <c r="PCZ28" s="18"/>
      <c r="PDC28" s="18"/>
      <c r="PDF28" s="18"/>
      <c r="PDI28" s="18"/>
      <c r="PDL28" s="18"/>
      <c r="PDO28" s="18"/>
      <c r="PDR28" s="18"/>
      <c r="PDU28" s="18"/>
      <c r="PDX28" s="18"/>
      <c r="PEA28" s="18"/>
      <c r="PED28" s="18"/>
      <c r="PEG28" s="18"/>
      <c r="PEJ28" s="18"/>
      <c r="PEM28" s="18"/>
      <c r="PEP28" s="18"/>
      <c r="PES28" s="18"/>
      <c r="PEV28" s="18"/>
      <c r="PEY28" s="18"/>
      <c r="PFB28" s="18"/>
      <c r="PFE28" s="18"/>
      <c r="PFH28" s="18"/>
      <c r="PFK28" s="18"/>
      <c r="PFN28" s="18"/>
      <c r="PFQ28" s="18"/>
      <c r="PFT28" s="18"/>
      <c r="PFW28" s="18"/>
      <c r="PFZ28" s="18"/>
      <c r="PGC28" s="18"/>
      <c r="PGF28" s="18"/>
      <c r="PGI28" s="18"/>
      <c r="PGL28" s="18"/>
      <c r="PGO28" s="18"/>
      <c r="PGR28" s="18"/>
      <c r="PGU28" s="18"/>
      <c r="PGX28" s="18"/>
      <c r="PHA28" s="18"/>
      <c r="PHD28" s="18"/>
      <c r="PHG28" s="18"/>
      <c r="PHJ28" s="18"/>
      <c r="PHM28" s="18"/>
      <c r="PHP28" s="18"/>
      <c r="PHS28" s="18"/>
      <c r="PHV28" s="18"/>
      <c r="PHY28" s="18"/>
      <c r="PIB28" s="18"/>
      <c r="PIE28" s="18"/>
      <c r="PIH28" s="18"/>
      <c r="PIK28" s="18"/>
      <c r="PIN28" s="18"/>
      <c r="PIQ28" s="18"/>
      <c r="PIT28" s="18"/>
      <c r="PIW28" s="18"/>
      <c r="PIZ28" s="18"/>
      <c r="PJC28" s="18"/>
      <c r="PJF28" s="18"/>
      <c r="PJI28" s="18"/>
      <c r="PJL28" s="18"/>
      <c r="PJO28" s="18"/>
      <c r="PJR28" s="18"/>
      <c r="PJU28" s="18"/>
      <c r="PJX28" s="18"/>
      <c r="PKA28" s="18"/>
      <c r="PKD28" s="18"/>
      <c r="PKG28" s="18"/>
      <c r="PKJ28" s="18"/>
      <c r="PKM28" s="18"/>
      <c r="PKP28" s="18"/>
      <c r="PKS28" s="18"/>
      <c r="PKV28" s="18"/>
      <c r="PKY28" s="18"/>
      <c r="PLB28" s="18"/>
      <c r="PLE28" s="18"/>
      <c r="PLH28" s="18"/>
      <c r="PLK28" s="18"/>
      <c r="PLN28" s="18"/>
      <c r="PLQ28" s="18"/>
      <c r="PLT28" s="18"/>
      <c r="PLW28" s="18"/>
      <c r="PLZ28" s="18"/>
      <c r="PMC28" s="18"/>
      <c r="PMF28" s="18"/>
      <c r="PMI28" s="18"/>
      <c r="PML28" s="18"/>
      <c r="PMO28" s="18"/>
      <c r="PMR28" s="18"/>
      <c r="PMU28" s="18"/>
      <c r="PMX28" s="18"/>
      <c r="PNA28" s="18"/>
      <c r="PND28" s="18"/>
      <c r="PNG28" s="18"/>
      <c r="PNJ28" s="18"/>
      <c r="PNM28" s="18"/>
      <c r="PNP28" s="18"/>
      <c r="PNS28" s="18"/>
      <c r="PNV28" s="18"/>
      <c r="PNY28" s="18"/>
      <c r="POB28" s="18"/>
      <c r="POE28" s="18"/>
      <c r="POH28" s="18"/>
      <c r="POK28" s="18"/>
      <c r="PON28" s="18"/>
      <c r="POQ28" s="18"/>
      <c r="POT28" s="18"/>
      <c r="POW28" s="18"/>
      <c r="POZ28" s="18"/>
      <c r="PPC28" s="18"/>
      <c r="PPF28" s="18"/>
      <c r="PPI28" s="18"/>
      <c r="PPL28" s="18"/>
      <c r="PPO28" s="18"/>
      <c r="PPR28" s="18"/>
      <c r="PPU28" s="18"/>
      <c r="PPX28" s="18"/>
      <c r="PQA28" s="18"/>
      <c r="PQD28" s="18"/>
      <c r="PQG28" s="18"/>
      <c r="PQJ28" s="18"/>
      <c r="PQM28" s="18"/>
      <c r="PQP28" s="18"/>
      <c r="PQS28" s="18"/>
      <c r="PQV28" s="18"/>
      <c r="PQY28" s="18"/>
      <c r="PRB28" s="18"/>
      <c r="PRE28" s="18"/>
      <c r="PRH28" s="18"/>
      <c r="PRK28" s="18"/>
      <c r="PRN28" s="18"/>
      <c r="PRQ28" s="18"/>
      <c r="PRT28" s="18"/>
      <c r="PRW28" s="18"/>
      <c r="PRZ28" s="18"/>
      <c r="PSC28" s="18"/>
      <c r="PSF28" s="18"/>
      <c r="PSI28" s="18"/>
      <c r="PSL28" s="18"/>
      <c r="PSO28" s="18"/>
      <c r="PSR28" s="18"/>
      <c r="PSU28" s="18"/>
      <c r="PSX28" s="18"/>
      <c r="PTA28" s="18"/>
      <c r="PTD28" s="18"/>
      <c r="PTG28" s="18"/>
      <c r="PTJ28" s="18"/>
      <c r="PTM28" s="18"/>
      <c r="PTP28" s="18"/>
      <c r="PTS28" s="18"/>
      <c r="PTV28" s="18"/>
      <c r="PTY28" s="18"/>
      <c r="PUB28" s="18"/>
      <c r="PUE28" s="18"/>
      <c r="PUH28" s="18"/>
      <c r="PUK28" s="18"/>
      <c r="PUN28" s="18"/>
      <c r="PUQ28" s="18"/>
      <c r="PUT28" s="18"/>
      <c r="PUW28" s="18"/>
      <c r="PUZ28" s="18"/>
      <c r="PVC28" s="18"/>
      <c r="PVF28" s="18"/>
      <c r="PVI28" s="18"/>
      <c r="PVL28" s="18"/>
      <c r="PVO28" s="18"/>
      <c r="PVR28" s="18"/>
      <c r="PVU28" s="18"/>
      <c r="PVX28" s="18"/>
      <c r="PWA28" s="18"/>
      <c r="PWD28" s="18"/>
      <c r="PWG28" s="18"/>
      <c r="PWJ28" s="18"/>
      <c r="PWM28" s="18"/>
      <c r="PWP28" s="18"/>
      <c r="PWS28" s="18"/>
      <c r="PWV28" s="18"/>
      <c r="PWY28" s="18"/>
      <c r="PXB28" s="18"/>
      <c r="PXE28" s="18"/>
      <c r="PXH28" s="18"/>
      <c r="PXK28" s="18"/>
      <c r="PXN28" s="18"/>
      <c r="PXQ28" s="18"/>
      <c r="PXT28" s="18"/>
      <c r="PXW28" s="18"/>
      <c r="PXZ28" s="18"/>
      <c r="PYC28" s="18"/>
      <c r="PYF28" s="18"/>
      <c r="PYI28" s="18"/>
      <c r="PYL28" s="18"/>
      <c r="PYO28" s="18"/>
      <c r="PYR28" s="18"/>
      <c r="PYU28" s="18"/>
      <c r="PYX28" s="18"/>
      <c r="PZA28" s="18"/>
      <c r="PZD28" s="18"/>
      <c r="PZG28" s="18"/>
      <c r="PZJ28" s="18"/>
      <c r="PZM28" s="18"/>
      <c r="PZP28" s="18"/>
      <c r="PZS28" s="18"/>
      <c r="PZV28" s="18"/>
      <c r="PZY28" s="18"/>
      <c r="QAB28" s="18"/>
      <c r="QAE28" s="18"/>
      <c r="QAH28" s="18"/>
      <c r="QAK28" s="18"/>
      <c r="QAN28" s="18"/>
      <c r="QAQ28" s="18"/>
      <c r="QAT28" s="18"/>
      <c r="QAW28" s="18"/>
      <c r="QAZ28" s="18"/>
      <c r="QBC28" s="18"/>
      <c r="QBF28" s="18"/>
      <c r="QBI28" s="18"/>
      <c r="QBL28" s="18"/>
      <c r="QBO28" s="18"/>
      <c r="QBR28" s="18"/>
      <c r="QBU28" s="18"/>
      <c r="QBX28" s="18"/>
      <c r="QCA28" s="18"/>
      <c r="QCD28" s="18"/>
      <c r="QCG28" s="18"/>
      <c r="QCJ28" s="18"/>
      <c r="QCM28" s="18"/>
      <c r="QCP28" s="18"/>
      <c r="QCS28" s="18"/>
      <c r="QCV28" s="18"/>
      <c r="QCY28" s="18"/>
      <c r="QDB28" s="18"/>
      <c r="QDE28" s="18"/>
      <c r="QDH28" s="18"/>
      <c r="QDK28" s="18"/>
      <c r="QDN28" s="18"/>
      <c r="QDQ28" s="18"/>
      <c r="QDT28" s="18"/>
      <c r="QDW28" s="18"/>
      <c r="QDZ28" s="18"/>
      <c r="QEC28" s="18"/>
      <c r="QEF28" s="18"/>
      <c r="QEI28" s="18"/>
      <c r="QEL28" s="18"/>
      <c r="QEO28" s="18"/>
      <c r="QER28" s="18"/>
      <c r="QEU28" s="18"/>
      <c r="QEX28" s="18"/>
      <c r="QFA28" s="18"/>
      <c r="QFD28" s="18"/>
      <c r="QFG28" s="18"/>
      <c r="QFJ28" s="18"/>
      <c r="QFM28" s="18"/>
      <c r="QFP28" s="18"/>
      <c r="QFS28" s="18"/>
      <c r="QFV28" s="18"/>
      <c r="QFY28" s="18"/>
      <c r="QGB28" s="18"/>
      <c r="QGE28" s="18"/>
      <c r="QGH28" s="18"/>
      <c r="QGK28" s="18"/>
      <c r="QGN28" s="18"/>
      <c r="QGQ28" s="18"/>
      <c r="QGT28" s="18"/>
      <c r="QGW28" s="18"/>
      <c r="QGZ28" s="18"/>
      <c r="QHC28" s="18"/>
      <c r="QHF28" s="18"/>
      <c r="QHI28" s="18"/>
      <c r="QHL28" s="18"/>
      <c r="QHO28" s="18"/>
      <c r="QHR28" s="18"/>
      <c r="QHU28" s="18"/>
      <c r="QHX28" s="18"/>
      <c r="QIA28" s="18"/>
      <c r="QID28" s="18"/>
      <c r="QIG28" s="18"/>
      <c r="QIJ28" s="18"/>
      <c r="QIM28" s="18"/>
      <c r="QIP28" s="18"/>
      <c r="QIS28" s="18"/>
      <c r="QIV28" s="18"/>
      <c r="QIY28" s="18"/>
      <c r="QJB28" s="18"/>
      <c r="QJE28" s="18"/>
      <c r="QJH28" s="18"/>
      <c r="QJK28" s="18"/>
      <c r="QJN28" s="18"/>
      <c r="QJQ28" s="18"/>
      <c r="QJT28" s="18"/>
      <c r="QJW28" s="18"/>
      <c r="QJZ28" s="18"/>
      <c r="QKC28" s="18"/>
      <c r="QKF28" s="18"/>
      <c r="QKI28" s="18"/>
      <c r="QKL28" s="18"/>
      <c r="QKO28" s="18"/>
      <c r="QKR28" s="18"/>
      <c r="QKU28" s="18"/>
      <c r="QKX28" s="18"/>
      <c r="QLA28" s="18"/>
      <c r="QLD28" s="18"/>
      <c r="QLG28" s="18"/>
      <c r="QLJ28" s="18"/>
      <c r="QLM28" s="18"/>
      <c r="QLP28" s="18"/>
      <c r="QLS28" s="18"/>
      <c r="QLV28" s="18"/>
      <c r="QLY28" s="18"/>
      <c r="QMB28" s="18"/>
      <c r="QME28" s="18"/>
      <c r="QMH28" s="18"/>
      <c r="QMK28" s="18"/>
      <c r="QMN28" s="18"/>
      <c r="QMQ28" s="18"/>
      <c r="QMT28" s="18"/>
      <c r="QMW28" s="18"/>
      <c r="QMZ28" s="18"/>
      <c r="QNC28" s="18"/>
      <c r="QNF28" s="18"/>
      <c r="QNI28" s="18"/>
      <c r="QNL28" s="18"/>
      <c r="QNO28" s="18"/>
      <c r="QNR28" s="18"/>
      <c r="QNU28" s="18"/>
      <c r="QNX28" s="18"/>
      <c r="QOA28" s="18"/>
      <c r="QOD28" s="18"/>
      <c r="QOG28" s="18"/>
      <c r="QOJ28" s="18"/>
      <c r="QOM28" s="18"/>
      <c r="QOP28" s="18"/>
      <c r="QOS28" s="18"/>
      <c r="QOV28" s="18"/>
      <c r="QOY28" s="18"/>
      <c r="QPB28" s="18"/>
      <c r="QPE28" s="18"/>
      <c r="QPH28" s="18"/>
      <c r="QPK28" s="18"/>
      <c r="QPN28" s="18"/>
      <c r="QPQ28" s="18"/>
      <c r="QPT28" s="18"/>
      <c r="QPW28" s="18"/>
      <c r="QPZ28" s="18"/>
      <c r="QQC28" s="18"/>
      <c r="QQF28" s="18"/>
      <c r="QQI28" s="18"/>
      <c r="QQL28" s="18"/>
      <c r="QQO28" s="18"/>
      <c r="QQR28" s="18"/>
      <c r="QQU28" s="18"/>
      <c r="QQX28" s="18"/>
      <c r="QRA28" s="18"/>
      <c r="QRD28" s="18"/>
      <c r="QRG28" s="18"/>
      <c r="QRJ28" s="18"/>
      <c r="QRM28" s="18"/>
      <c r="QRP28" s="18"/>
      <c r="QRS28" s="18"/>
      <c r="QRV28" s="18"/>
      <c r="QRY28" s="18"/>
      <c r="QSB28" s="18"/>
      <c r="QSE28" s="18"/>
      <c r="QSH28" s="18"/>
      <c r="QSK28" s="18"/>
      <c r="QSN28" s="18"/>
      <c r="QSQ28" s="18"/>
      <c r="QST28" s="18"/>
      <c r="QSW28" s="18"/>
      <c r="QSZ28" s="18"/>
      <c r="QTC28" s="18"/>
      <c r="QTF28" s="18"/>
      <c r="QTI28" s="18"/>
      <c r="QTL28" s="18"/>
      <c r="QTO28" s="18"/>
      <c r="QTR28" s="18"/>
      <c r="QTU28" s="18"/>
      <c r="QTX28" s="18"/>
      <c r="QUA28" s="18"/>
      <c r="QUD28" s="18"/>
      <c r="QUG28" s="18"/>
      <c r="QUJ28" s="18"/>
      <c r="QUM28" s="18"/>
      <c r="QUP28" s="18"/>
      <c r="QUS28" s="18"/>
      <c r="QUV28" s="18"/>
      <c r="QUY28" s="18"/>
      <c r="QVB28" s="18"/>
      <c r="QVE28" s="18"/>
      <c r="QVH28" s="18"/>
      <c r="QVK28" s="18"/>
      <c r="QVN28" s="18"/>
      <c r="QVQ28" s="18"/>
      <c r="QVT28" s="18"/>
      <c r="QVW28" s="18"/>
      <c r="QVZ28" s="18"/>
      <c r="QWC28" s="18"/>
      <c r="QWF28" s="18"/>
      <c r="QWI28" s="18"/>
      <c r="QWL28" s="18"/>
      <c r="QWO28" s="18"/>
      <c r="QWR28" s="18"/>
      <c r="QWU28" s="18"/>
      <c r="QWX28" s="18"/>
      <c r="QXA28" s="18"/>
      <c r="QXD28" s="18"/>
      <c r="QXG28" s="18"/>
      <c r="QXJ28" s="18"/>
      <c r="QXM28" s="18"/>
      <c r="QXP28" s="18"/>
      <c r="QXS28" s="18"/>
      <c r="QXV28" s="18"/>
      <c r="QXY28" s="18"/>
      <c r="QYB28" s="18"/>
      <c r="QYE28" s="18"/>
      <c r="QYH28" s="18"/>
      <c r="QYK28" s="18"/>
      <c r="QYN28" s="18"/>
      <c r="QYQ28" s="18"/>
      <c r="QYT28" s="18"/>
      <c r="QYW28" s="18"/>
      <c r="QYZ28" s="18"/>
      <c r="QZC28" s="18"/>
      <c r="QZF28" s="18"/>
      <c r="QZI28" s="18"/>
      <c r="QZL28" s="18"/>
      <c r="QZO28" s="18"/>
      <c r="QZR28" s="18"/>
      <c r="QZU28" s="18"/>
      <c r="QZX28" s="18"/>
      <c r="RAA28" s="18"/>
      <c r="RAD28" s="18"/>
      <c r="RAG28" s="18"/>
      <c r="RAJ28" s="18"/>
      <c r="RAM28" s="18"/>
      <c r="RAP28" s="18"/>
      <c r="RAS28" s="18"/>
      <c r="RAV28" s="18"/>
      <c r="RAY28" s="18"/>
      <c r="RBB28" s="18"/>
      <c r="RBE28" s="18"/>
      <c r="RBH28" s="18"/>
      <c r="RBK28" s="18"/>
      <c r="RBN28" s="18"/>
      <c r="RBQ28" s="18"/>
      <c r="RBT28" s="18"/>
      <c r="RBW28" s="18"/>
      <c r="RBZ28" s="18"/>
      <c r="RCC28" s="18"/>
      <c r="RCF28" s="18"/>
      <c r="RCI28" s="18"/>
      <c r="RCL28" s="18"/>
      <c r="RCO28" s="18"/>
      <c r="RCR28" s="18"/>
      <c r="RCU28" s="18"/>
      <c r="RCX28" s="18"/>
      <c r="RDA28" s="18"/>
      <c r="RDD28" s="18"/>
      <c r="RDG28" s="18"/>
      <c r="RDJ28" s="18"/>
      <c r="RDM28" s="18"/>
      <c r="RDP28" s="18"/>
      <c r="RDS28" s="18"/>
      <c r="RDV28" s="18"/>
      <c r="RDY28" s="18"/>
      <c r="REB28" s="18"/>
      <c r="REE28" s="18"/>
      <c r="REH28" s="18"/>
      <c r="REK28" s="18"/>
      <c r="REN28" s="18"/>
      <c r="REQ28" s="18"/>
      <c r="RET28" s="18"/>
      <c r="REW28" s="18"/>
      <c r="REZ28" s="18"/>
      <c r="RFC28" s="18"/>
      <c r="RFF28" s="18"/>
      <c r="RFI28" s="18"/>
      <c r="RFL28" s="18"/>
      <c r="RFO28" s="18"/>
      <c r="RFR28" s="18"/>
      <c r="RFU28" s="18"/>
      <c r="RFX28" s="18"/>
      <c r="RGA28" s="18"/>
      <c r="RGD28" s="18"/>
      <c r="RGG28" s="18"/>
      <c r="RGJ28" s="18"/>
      <c r="RGM28" s="18"/>
      <c r="RGP28" s="18"/>
      <c r="RGS28" s="18"/>
      <c r="RGV28" s="18"/>
      <c r="RGY28" s="18"/>
      <c r="RHB28" s="18"/>
      <c r="RHE28" s="18"/>
      <c r="RHH28" s="18"/>
      <c r="RHK28" s="18"/>
      <c r="RHN28" s="18"/>
      <c r="RHQ28" s="18"/>
      <c r="RHT28" s="18"/>
      <c r="RHW28" s="18"/>
      <c r="RHZ28" s="18"/>
      <c r="RIC28" s="18"/>
      <c r="RIF28" s="18"/>
      <c r="RII28" s="18"/>
      <c r="RIL28" s="18"/>
      <c r="RIO28" s="18"/>
      <c r="RIR28" s="18"/>
      <c r="RIU28" s="18"/>
      <c r="RIX28" s="18"/>
      <c r="RJA28" s="18"/>
      <c r="RJD28" s="18"/>
      <c r="RJG28" s="18"/>
      <c r="RJJ28" s="18"/>
      <c r="RJM28" s="18"/>
      <c r="RJP28" s="18"/>
      <c r="RJS28" s="18"/>
      <c r="RJV28" s="18"/>
      <c r="RJY28" s="18"/>
      <c r="RKB28" s="18"/>
      <c r="RKE28" s="18"/>
      <c r="RKH28" s="18"/>
      <c r="RKK28" s="18"/>
      <c r="RKN28" s="18"/>
      <c r="RKQ28" s="18"/>
      <c r="RKT28" s="18"/>
      <c r="RKW28" s="18"/>
      <c r="RKZ28" s="18"/>
      <c r="RLC28" s="18"/>
      <c r="RLF28" s="18"/>
      <c r="RLI28" s="18"/>
      <c r="RLL28" s="18"/>
      <c r="RLO28" s="18"/>
      <c r="RLR28" s="18"/>
      <c r="RLU28" s="18"/>
      <c r="RLX28" s="18"/>
      <c r="RMA28" s="18"/>
      <c r="RMD28" s="18"/>
      <c r="RMG28" s="18"/>
      <c r="RMJ28" s="18"/>
      <c r="RMM28" s="18"/>
      <c r="RMP28" s="18"/>
      <c r="RMS28" s="18"/>
      <c r="RMV28" s="18"/>
      <c r="RMY28" s="18"/>
      <c r="RNB28" s="18"/>
      <c r="RNE28" s="18"/>
      <c r="RNH28" s="18"/>
      <c r="RNK28" s="18"/>
      <c r="RNN28" s="18"/>
      <c r="RNQ28" s="18"/>
      <c r="RNT28" s="18"/>
      <c r="RNW28" s="18"/>
      <c r="RNZ28" s="18"/>
      <c r="ROC28" s="18"/>
      <c r="ROF28" s="18"/>
      <c r="ROI28" s="18"/>
      <c r="ROL28" s="18"/>
      <c r="ROO28" s="18"/>
      <c r="ROR28" s="18"/>
      <c r="ROU28" s="18"/>
      <c r="ROX28" s="18"/>
      <c r="RPA28" s="18"/>
      <c r="RPD28" s="18"/>
      <c r="RPG28" s="18"/>
      <c r="RPJ28" s="18"/>
      <c r="RPM28" s="18"/>
      <c r="RPP28" s="18"/>
      <c r="RPS28" s="18"/>
      <c r="RPV28" s="18"/>
      <c r="RPY28" s="18"/>
      <c r="RQB28" s="18"/>
      <c r="RQE28" s="18"/>
      <c r="RQH28" s="18"/>
      <c r="RQK28" s="18"/>
      <c r="RQN28" s="18"/>
      <c r="RQQ28" s="18"/>
      <c r="RQT28" s="18"/>
      <c r="RQW28" s="18"/>
      <c r="RQZ28" s="18"/>
      <c r="RRC28" s="18"/>
      <c r="RRF28" s="18"/>
      <c r="RRI28" s="18"/>
      <c r="RRL28" s="18"/>
      <c r="RRO28" s="18"/>
      <c r="RRR28" s="18"/>
      <c r="RRU28" s="18"/>
      <c r="RRX28" s="18"/>
      <c r="RSA28" s="18"/>
      <c r="RSD28" s="18"/>
      <c r="RSG28" s="18"/>
      <c r="RSJ28" s="18"/>
      <c r="RSM28" s="18"/>
      <c r="RSP28" s="18"/>
      <c r="RSS28" s="18"/>
      <c r="RSV28" s="18"/>
      <c r="RSY28" s="18"/>
      <c r="RTB28" s="18"/>
      <c r="RTE28" s="18"/>
      <c r="RTH28" s="18"/>
      <c r="RTK28" s="18"/>
      <c r="RTN28" s="18"/>
      <c r="RTQ28" s="18"/>
      <c r="RTT28" s="18"/>
      <c r="RTW28" s="18"/>
      <c r="RTZ28" s="18"/>
      <c r="RUC28" s="18"/>
      <c r="RUF28" s="18"/>
      <c r="RUI28" s="18"/>
      <c r="RUL28" s="18"/>
      <c r="RUO28" s="18"/>
      <c r="RUR28" s="18"/>
      <c r="RUU28" s="18"/>
      <c r="RUX28" s="18"/>
      <c r="RVA28" s="18"/>
      <c r="RVD28" s="18"/>
      <c r="RVG28" s="18"/>
      <c r="RVJ28" s="18"/>
      <c r="RVM28" s="18"/>
      <c r="RVP28" s="18"/>
      <c r="RVS28" s="18"/>
      <c r="RVV28" s="18"/>
      <c r="RVY28" s="18"/>
      <c r="RWB28" s="18"/>
      <c r="RWE28" s="18"/>
      <c r="RWH28" s="18"/>
      <c r="RWK28" s="18"/>
      <c r="RWN28" s="18"/>
      <c r="RWQ28" s="18"/>
      <c r="RWT28" s="18"/>
      <c r="RWW28" s="18"/>
      <c r="RWZ28" s="18"/>
      <c r="RXC28" s="18"/>
      <c r="RXF28" s="18"/>
      <c r="RXI28" s="18"/>
      <c r="RXL28" s="18"/>
      <c r="RXO28" s="18"/>
      <c r="RXR28" s="18"/>
      <c r="RXU28" s="18"/>
      <c r="RXX28" s="18"/>
      <c r="RYA28" s="18"/>
      <c r="RYD28" s="18"/>
      <c r="RYG28" s="18"/>
      <c r="RYJ28" s="18"/>
      <c r="RYM28" s="18"/>
      <c r="RYP28" s="18"/>
      <c r="RYS28" s="18"/>
      <c r="RYV28" s="18"/>
      <c r="RYY28" s="18"/>
      <c r="RZB28" s="18"/>
      <c r="RZE28" s="18"/>
      <c r="RZH28" s="18"/>
      <c r="RZK28" s="18"/>
      <c r="RZN28" s="18"/>
      <c r="RZQ28" s="18"/>
      <c r="RZT28" s="18"/>
      <c r="RZW28" s="18"/>
      <c r="RZZ28" s="18"/>
      <c r="SAC28" s="18"/>
      <c r="SAF28" s="18"/>
      <c r="SAI28" s="18"/>
      <c r="SAL28" s="18"/>
      <c r="SAO28" s="18"/>
      <c r="SAR28" s="18"/>
      <c r="SAU28" s="18"/>
      <c r="SAX28" s="18"/>
      <c r="SBA28" s="18"/>
      <c r="SBD28" s="18"/>
      <c r="SBG28" s="18"/>
      <c r="SBJ28" s="18"/>
      <c r="SBM28" s="18"/>
      <c r="SBP28" s="18"/>
      <c r="SBS28" s="18"/>
      <c r="SBV28" s="18"/>
      <c r="SBY28" s="18"/>
      <c r="SCB28" s="18"/>
      <c r="SCE28" s="18"/>
      <c r="SCH28" s="18"/>
      <c r="SCK28" s="18"/>
      <c r="SCN28" s="18"/>
      <c r="SCQ28" s="18"/>
      <c r="SCT28" s="18"/>
      <c r="SCW28" s="18"/>
      <c r="SCZ28" s="18"/>
      <c r="SDC28" s="18"/>
      <c r="SDF28" s="18"/>
      <c r="SDI28" s="18"/>
      <c r="SDL28" s="18"/>
      <c r="SDO28" s="18"/>
      <c r="SDR28" s="18"/>
      <c r="SDU28" s="18"/>
      <c r="SDX28" s="18"/>
      <c r="SEA28" s="18"/>
      <c r="SED28" s="18"/>
      <c r="SEG28" s="18"/>
      <c r="SEJ28" s="18"/>
      <c r="SEM28" s="18"/>
      <c r="SEP28" s="18"/>
      <c r="SES28" s="18"/>
      <c r="SEV28" s="18"/>
      <c r="SEY28" s="18"/>
      <c r="SFB28" s="18"/>
      <c r="SFE28" s="18"/>
      <c r="SFH28" s="18"/>
      <c r="SFK28" s="18"/>
      <c r="SFN28" s="18"/>
      <c r="SFQ28" s="18"/>
      <c r="SFT28" s="18"/>
      <c r="SFW28" s="18"/>
      <c r="SFZ28" s="18"/>
      <c r="SGC28" s="18"/>
      <c r="SGF28" s="18"/>
      <c r="SGI28" s="18"/>
      <c r="SGL28" s="18"/>
      <c r="SGO28" s="18"/>
      <c r="SGR28" s="18"/>
      <c r="SGU28" s="18"/>
      <c r="SGX28" s="18"/>
      <c r="SHA28" s="18"/>
      <c r="SHD28" s="18"/>
      <c r="SHG28" s="18"/>
      <c r="SHJ28" s="18"/>
      <c r="SHM28" s="18"/>
      <c r="SHP28" s="18"/>
      <c r="SHS28" s="18"/>
      <c r="SHV28" s="18"/>
      <c r="SHY28" s="18"/>
      <c r="SIB28" s="18"/>
      <c r="SIE28" s="18"/>
      <c r="SIH28" s="18"/>
      <c r="SIK28" s="18"/>
      <c r="SIN28" s="18"/>
      <c r="SIQ28" s="18"/>
      <c r="SIT28" s="18"/>
      <c r="SIW28" s="18"/>
      <c r="SIZ28" s="18"/>
      <c r="SJC28" s="18"/>
      <c r="SJF28" s="18"/>
      <c r="SJI28" s="18"/>
      <c r="SJL28" s="18"/>
      <c r="SJO28" s="18"/>
      <c r="SJR28" s="18"/>
      <c r="SJU28" s="18"/>
      <c r="SJX28" s="18"/>
      <c r="SKA28" s="18"/>
      <c r="SKD28" s="18"/>
      <c r="SKG28" s="18"/>
      <c r="SKJ28" s="18"/>
      <c r="SKM28" s="18"/>
      <c r="SKP28" s="18"/>
      <c r="SKS28" s="18"/>
      <c r="SKV28" s="18"/>
      <c r="SKY28" s="18"/>
      <c r="SLB28" s="18"/>
      <c r="SLE28" s="18"/>
      <c r="SLH28" s="18"/>
      <c r="SLK28" s="18"/>
      <c r="SLN28" s="18"/>
      <c r="SLQ28" s="18"/>
      <c r="SLT28" s="18"/>
      <c r="SLW28" s="18"/>
      <c r="SLZ28" s="18"/>
      <c r="SMC28" s="18"/>
      <c r="SMF28" s="18"/>
      <c r="SMI28" s="18"/>
      <c r="SML28" s="18"/>
      <c r="SMO28" s="18"/>
      <c r="SMR28" s="18"/>
      <c r="SMU28" s="18"/>
      <c r="SMX28" s="18"/>
      <c r="SNA28" s="18"/>
      <c r="SND28" s="18"/>
      <c r="SNG28" s="18"/>
      <c r="SNJ28" s="18"/>
      <c r="SNM28" s="18"/>
      <c r="SNP28" s="18"/>
      <c r="SNS28" s="18"/>
      <c r="SNV28" s="18"/>
      <c r="SNY28" s="18"/>
      <c r="SOB28" s="18"/>
      <c r="SOE28" s="18"/>
      <c r="SOH28" s="18"/>
      <c r="SOK28" s="18"/>
      <c r="SON28" s="18"/>
      <c r="SOQ28" s="18"/>
      <c r="SOT28" s="18"/>
      <c r="SOW28" s="18"/>
      <c r="SOZ28" s="18"/>
      <c r="SPC28" s="18"/>
      <c r="SPF28" s="18"/>
      <c r="SPI28" s="18"/>
      <c r="SPL28" s="18"/>
      <c r="SPO28" s="18"/>
      <c r="SPR28" s="18"/>
      <c r="SPU28" s="18"/>
      <c r="SPX28" s="18"/>
      <c r="SQA28" s="18"/>
      <c r="SQD28" s="18"/>
      <c r="SQG28" s="18"/>
      <c r="SQJ28" s="18"/>
      <c r="SQM28" s="18"/>
      <c r="SQP28" s="18"/>
      <c r="SQS28" s="18"/>
      <c r="SQV28" s="18"/>
      <c r="SQY28" s="18"/>
      <c r="SRB28" s="18"/>
      <c r="SRE28" s="18"/>
      <c r="SRH28" s="18"/>
      <c r="SRK28" s="18"/>
      <c r="SRN28" s="18"/>
      <c r="SRQ28" s="18"/>
      <c r="SRT28" s="18"/>
      <c r="SRW28" s="18"/>
      <c r="SRZ28" s="18"/>
      <c r="SSC28" s="18"/>
      <c r="SSF28" s="18"/>
      <c r="SSI28" s="18"/>
      <c r="SSL28" s="18"/>
      <c r="SSO28" s="18"/>
      <c r="SSR28" s="18"/>
      <c r="SSU28" s="18"/>
      <c r="SSX28" s="18"/>
      <c r="STA28" s="18"/>
      <c r="STD28" s="18"/>
      <c r="STG28" s="18"/>
      <c r="STJ28" s="18"/>
      <c r="STM28" s="18"/>
      <c r="STP28" s="18"/>
      <c r="STS28" s="18"/>
      <c r="STV28" s="18"/>
      <c r="STY28" s="18"/>
      <c r="SUB28" s="18"/>
      <c r="SUE28" s="18"/>
      <c r="SUH28" s="18"/>
      <c r="SUK28" s="18"/>
      <c r="SUN28" s="18"/>
      <c r="SUQ28" s="18"/>
      <c r="SUT28" s="18"/>
      <c r="SUW28" s="18"/>
      <c r="SUZ28" s="18"/>
      <c r="SVC28" s="18"/>
      <c r="SVF28" s="18"/>
      <c r="SVI28" s="18"/>
      <c r="SVL28" s="18"/>
      <c r="SVO28" s="18"/>
      <c r="SVR28" s="18"/>
      <c r="SVU28" s="18"/>
      <c r="SVX28" s="18"/>
      <c r="SWA28" s="18"/>
      <c r="SWD28" s="18"/>
      <c r="SWG28" s="18"/>
      <c r="SWJ28" s="18"/>
      <c r="SWM28" s="18"/>
      <c r="SWP28" s="18"/>
      <c r="SWS28" s="18"/>
      <c r="SWV28" s="18"/>
      <c r="SWY28" s="18"/>
      <c r="SXB28" s="18"/>
      <c r="SXE28" s="18"/>
      <c r="SXH28" s="18"/>
      <c r="SXK28" s="18"/>
      <c r="SXN28" s="18"/>
      <c r="SXQ28" s="18"/>
      <c r="SXT28" s="18"/>
      <c r="SXW28" s="18"/>
      <c r="SXZ28" s="18"/>
      <c r="SYC28" s="18"/>
      <c r="SYF28" s="18"/>
      <c r="SYI28" s="18"/>
      <c r="SYL28" s="18"/>
      <c r="SYO28" s="18"/>
      <c r="SYR28" s="18"/>
      <c r="SYU28" s="18"/>
      <c r="SYX28" s="18"/>
      <c r="SZA28" s="18"/>
      <c r="SZD28" s="18"/>
      <c r="SZG28" s="18"/>
      <c r="SZJ28" s="18"/>
      <c r="SZM28" s="18"/>
      <c r="SZP28" s="18"/>
      <c r="SZS28" s="18"/>
      <c r="SZV28" s="18"/>
      <c r="SZY28" s="18"/>
      <c r="TAB28" s="18"/>
      <c r="TAE28" s="18"/>
      <c r="TAH28" s="18"/>
      <c r="TAK28" s="18"/>
      <c r="TAN28" s="18"/>
      <c r="TAQ28" s="18"/>
      <c r="TAT28" s="18"/>
      <c r="TAW28" s="18"/>
      <c r="TAZ28" s="18"/>
      <c r="TBC28" s="18"/>
      <c r="TBF28" s="18"/>
      <c r="TBI28" s="18"/>
      <c r="TBL28" s="18"/>
      <c r="TBO28" s="18"/>
      <c r="TBR28" s="18"/>
      <c r="TBU28" s="18"/>
      <c r="TBX28" s="18"/>
      <c r="TCA28" s="18"/>
      <c r="TCD28" s="18"/>
      <c r="TCG28" s="18"/>
      <c r="TCJ28" s="18"/>
      <c r="TCM28" s="18"/>
      <c r="TCP28" s="18"/>
      <c r="TCS28" s="18"/>
      <c r="TCV28" s="18"/>
      <c r="TCY28" s="18"/>
      <c r="TDB28" s="18"/>
      <c r="TDE28" s="18"/>
      <c r="TDH28" s="18"/>
      <c r="TDK28" s="18"/>
      <c r="TDN28" s="18"/>
      <c r="TDQ28" s="18"/>
      <c r="TDT28" s="18"/>
      <c r="TDW28" s="18"/>
      <c r="TDZ28" s="18"/>
      <c r="TEC28" s="18"/>
      <c r="TEF28" s="18"/>
      <c r="TEI28" s="18"/>
      <c r="TEL28" s="18"/>
      <c r="TEO28" s="18"/>
      <c r="TER28" s="18"/>
      <c r="TEU28" s="18"/>
      <c r="TEX28" s="18"/>
      <c r="TFA28" s="18"/>
      <c r="TFD28" s="18"/>
      <c r="TFG28" s="18"/>
      <c r="TFJ28" s="18"/>
      <c r="TFM28" s="18"/>
      <c r="TFP28" s="18"/>
      <c r="TFS28" s="18"/>
      <c r="TFV28" s="18"/>
      <c r="TFY28" s="18"/>
      <c r="TGB28" s="18"/>
      <c r="TGE28" s="18"/>
      <c r="TGH28" s="18"/>
      <c r="TGK28" s="18"/>
      <c r="TGN28" s="18"/>
      <c r="TGQ28" s="18"/>
      <c r="TGT28" s="18"/>
      <c r="TGW28" s="18"/>
      <c r="TGZ28" s="18"/>
      <c r="THC28" s="18"/>
      <c r="THF28" s="18"/>
      <c r="THI28" s="18"/>
      <c r="THL28" s="18"/>
      <c r="THO28" s="18"/>
      <c r="THR28" s="18"/>
      <c r="THU28" s="18"/>
      <c r="THX28" s="18"/>
      <c r="TIA28" s="18"/>
      <c r="TID28" s="18"/>
      <c r="TIG28" s="18"/>
      <c r="TIJ28" s="18"/>
      <c r="TIM28" s="18"/>
      <c r="TIP28" s="18"/>
      <c r="TIS28" s="18"/>
      <c r="TIV28" s="18"/>
      <c r="TIY28" s="18"/>
      <c r="TJB28" s="18"/>
      <c r="TJE28" s="18"/>
      <c r="TJH28" s="18"/>
      <c r="TJK28" s="18"/>
      <c r="TJN28" s="18"/>
      <c r="TJQ28" s="18"/>
      <c r="TJT28" s="18"/>
      <c r="TJW28" s="18"/>
      <c r="TJZ28" s="18"/>
      <c r="TKC28" s="18"/>
      <c r="TKF28" s="18"/>
      <c r="TKI28" s="18"/>
      <c r="TKL28" s="18"/>
      <c r="TKO28" s="18"/>
      <c r="TKR28" s="18"/>
      <c r="TKU28" s="18"/>
      <c r="TKX28" s="18"/>
      <c r="TLA28" s="18"/>
      <c r="TLD28" s="18"/>
      <c r="TLG28" s="18"/>
      <c r="TLJ28" s="18"/>
      <c r="TLM28" s="18"/>
      <c r="TLP28" s="18"/>
      <c r="TLS28" s="18"/>
      <c r="TLV28" s="18"/>
      <c r="TLY28" s="18"/>
      <c r="TMB28" s="18"/>
      <c r="TME28" s="18"/>
      <c r="TMH28" s="18"/>
      <c r="TMK28" s="18"/>
      <c r="TMN28" s="18"/>
      <c r="TMQ28" s="18"/>
      <c r="TMT28" s="18"/>
      <c r="TMW28" s="18"/>
      <c r="TMZ28" s="18"/>
      <c r="TNC28" s="18"/>
      <c r="TNF28" s="18"/>
      <c r="TNI28" s="18"/>
      <c r="TNL28" s="18"/>
      <c r="TNO28" s="18"/>
      <c r="TNR28" s="18"/>
      <c r="TNU28" s="18"/>
      <c r="TNX28" s="18"/>
      <c r="TOA28" s="18"/>
      <c r="TOD28" s="18"/>
      <c r="TOG28" s="18"/>
      <c r="TOJ28" s="18"/>
      <c r="TOM28" s="18"/>
      <c r="TOP28" s="18"/>
      <c r="TOS28" s="18"/>
      <c r="TOV28" s="18"/>
      <c r="TOY28" s="18"/>
      <c r="TPB28" s="18"/>
      <c r="TPE28" s="18"/>
      <c r="TPH28" s="18"/>
      <c r="TPK28" s="18"/>
      <c r="TPN28" s="18"/>
      <c r="TPQ28" s="18"/>
      <c r="TPT28" s="18"/>
      <c r="TPW28" s="18"/>
      <c r="TPZ28" s="18"/>
      <c r="TQC28" s="18"/>
      <c r="TQF28" s="18"/>
      <c r="TQI28" s="18"/>
      <c r="TQL28" s="18"/>
      <c r="TQO28" s="18"/>
      <c r="TQR28" s="18"/>
      <c r="TQU28" s="18"/>
      <c r="TQX28" s="18"/>
      <c r="TRA28" s="18"/>
      <c r="TRD28" s="18"/>
      <c r="TRG28" s="18"/>
      <c r="TRJ28" s="18"/>
      <c r="TRM28" s="18"/>
      <c r="TRP28" s="18"/>
      <c r="TRS28" s="18"/>
      <c r="TRV28" s="18"/>
      <c r="TRY28" s="18"/>
      <c r="TSB28" s="18"/>
      <c r="TSE28" s="18"/>
      <c r="TSH28" s="18"/>
      <c r="TSK28" s="18"/>
      <c r="TSN28" s="18"/>
      <c r="TSQ28" s="18"/>
      <c r="TST28" s="18"/>
      <c r="TSW28" s="18"/>
      <c r="TSZ28" s="18"/>
      <c r="TTC28" s="18"/>
      <c r="TTF28" s="18"/>
      <c r="TTI28" s="18"/>
      <c r="TTL28" s="18"/>
      <c r="TTO28" s="18"/>
      <c r="TTR28" s="18"/>
      <c r="TTU28" s="18"/>
      <c r="TTX28" s="18"/>
      <c r="TUA28" s="18"/>
      <c r="TUD28" s="18"/>
      <c r="TUG28" s="18"/>
      <c r="TUJ28" s="18"/>
      <c r="TUM28" s="18"/>
      <c r="TUP28" s="18"/>
      <c r="TUS28" s="18"/>
      <c r="TUV28" s="18"/>
      <c r="TUY28" s="18"/>
      <c r="TVB28" s="18"/>
      <c r="TVE28" s="18"/>
      <c r="TVH28" s="18"/>
      <c r="TVK28" s="18"/>
      <c r="TVN28" s="18"/>
      <c r="TVQ28" s="18"/>
      <c r="TVT28" s="18"/>
      <c r="TVW28" s="18"/>
      <c r="TVZ28" s="18"/>
      <c r="TWC28" s="18"/>
      <c r="TWF28" s="18"/>
      <c r="TWI28" s="18"/>
      <c r="TWL28" s="18"/>
      <c r="TWO28" s="18"/>
      <c r="TWR28" s="18"/>
      <c r="TWU28" s="18"/>
      <c r="TWX28" s="18"/>
      <c r="TXA28" s="18"/>
      <c r="TXD28" s="18"/>
      <c r="TXG28" s="18"/>
      <c r="TXJ28" s="18"/>
      <c r="TXM28" s="18"/>
      <c r="TXP28" s="18"/>
      <c r="TXS28" s="18"/>
      <c r="TXV28" s="18"/>
      <c r="TXY28" s="18"/>
      <c r="TYB28" s="18"/>
      <c r="TYE28" s="18"/>
      <c r="TYH28" s="18"/>
      <c r="TYK28" s="18"/>
      <c r="TYN28" s="18"/>
      <c r="TYQ28" s="18"/>
      <c r="TYT28" s="18"/>
      <c r="TYW28" s="18"/>
      <c r="TYZ28" s="18"/>
      <c r="TZC28" s="18"/>
      <c r="TZF28" s="18"/>
      <c r="TZI28" s="18"/>
      <c r="TZL28" s="18"/>
      <c r="TZO28" s="18"/>
      <c r="TZR28" s="18"/>
      <c r="TZU28" s="18"/>
      <c r="TZX28" s="18"/>
      <c r="UAA28" s="18"/>
      <c r="UAD28" s="18"/>
      <c r="UAG28" s="18"/>
      <c r="UAJ28" s="18"/>
      <c r="UAM28" s="18"/>
      <c r="UAP28" s="18"/>
      <c r="UAS28" s="18"/>
      <c r="UAV28" s="18"/>
      <c r="UAY28" s="18"/>
      <c r="UBB28" s="18"/>
      <c r="UBE28" s="18"/>
      <c r="UBH28" s="18"/>
      <c r="UBK28" s="18"/>
      <c r="UBN28" s="18"/>
      <c r="UBQ28" s="18"/>
      <c r="UBT28" s="18"/>
      <c r="UBW28" s="18"/>
      <c r="UBZ28" s="18"/>
      <c r="UCC28" s="18"/>
      <c r="UCF28" s="18"/>
      <c r="UCI28" s="18"/>
      <c r="UCL28" s="18"/>
      <c r="UCO28" s="18"/>
      <c r="UCR28" s="18"/>
      <c r="UCU28" s="18"/>
      <c r="UCX28" s="18"/>
      <c r="UDA28" s="18"/>
      <c r="UDD28" s="18"/>
      <c r="UDG28" s="18"/>
      <c r="UDJ28" s="18"/>
      <c r="UDM28" s="18"/>
      <c r="UDP28" s="18"/>
      <c r="UDS28" s="18"/>
      <c r="UDV28" s="18"/>
      <c r="UDY28" s="18"/>
      <c r="UEB28" s="18"/>
      <c r="UEE28" s="18"/>
      <c r="UEH28" s="18"/>
      <c r="UEK28" s="18"/>
      <c r="UEN28" s="18"/>
      <c r="UEQ28" s="18"/>
      <c r="UET28" s="18"/>
      <c r="UEW28" s="18"/>
      <c r="UEZ28" s="18"/>
      <c r="UFC28" s="18"/>
      <c r="UFF28" s="18"/>
      <c r="UFI28" s="18"/>
      <c r="UFL28" s="18"/>
      <c r="UFO28" s="18"/>
      <c r="UFR28" s="18"/>
      <c r="UFU28" s="18"/>
      <c r="UFX28" s="18"/>
      <c r="UGA28" s="18"/>
      <c r="UGD28" s="18"/>
      <c r="UGG28" s="18"/>
      <c r="UGJ28" s="18"/>
      <c r="UGM28" s="18"/>
      <c r="UGP28" s="18"/>
      <c r="UGS28" s="18"/>
      <c r="UGV28" s="18"/>
      <c r="UGY28" s="18"/>
      <c r="UHB28" s="18"/>
      <c r="UHE28" s="18"/>
      <c r="UHH28" s="18"/>
      <c r="UHK28" s="18"/>
      <c r="UHN28" s="18"/>
      <c r="UHQ28" s="18"/>
      <c r="UHT28" s="18"/>
      <c r="UHW28" s="18"/>
      <c r="UHZ28" s="18"/>
      <c r="UIC28" s="18"/>
      <c r="UIF28" s="18"/>
      <c r="UII28" s="18"/>
      <c r="UIL28" s="18"/>
      <c r="UIO28" s="18"/>
      <c r="UIR28" s="18"/>
      <c r="UIU28" s="18"/>
      <c r="UIX28" s="18"/>
      <c r="UJA28" s="18"/>
      <c r="UJD28" s="18"/>
      <c r="UJG28" s="18"/>
      <c r="UJJ28" s="18"/>
      <c r="UJM28" s="18"/>
      <c r="UJP28" s="18"/>
      <c r="UJS28" s="18"/>
      <c r="UJV28" s="18"/>
      <c r="UJY28" s="18"/>
      <c r="UKB28" s="18"/>
      <c r="UKE28" s="18"/>
      <c r="UKH28" s="18"/>
      <c r="UKK28" s="18"/>
      <c r="UKN28" s="18"/>
      <c r="UKQ28" s="18"/>
      <c r="UKT28" s="18"/>
      <c r="UKW28" s="18"/>
      <c r="UKZ28" s="18"/>
      <c r="ULC28" s="18"/>
      <c r="ULF28" s="18"/>
      <c r="ULI28" s="18"/>
      <c r="ULL28" s="18"/>
      <c r="ULO28" s="18"/>
      <c r="ULR28" s="18"/>
      <c r="ULU28" s="18"/>
      <c r="ULX28" s="18"/>
      <c r="UMA28" s="18"/>
      <c r="UMD28" s="18"/>
      <c r="UMG28" s="18"/>
      <c r="UMJ28" s="18"/>
      <c r="UMM28" s="18"/>
      <c r="UMP28" s="18"/>
      <c r="UMS28" s="18"/>
      <c r="UMV28" s="18"/>
      <c r="UMY28" s="18"/>
      <c r="UNB28" s="18"/>
      <c r="UNE28" s="18"/>
      <c r="UNH28" s="18"/>
      <c r="UNK28" s="18"/>
      <c r="UNN28" s="18"/>
      <c r="UNQ28" s="18"/>
      <c r="UNT28" s="18"/>
      <c r="UNW28" s="18"/>
      <c r="UNZ28" s="18"/>
      <c r="UOC28" s="18"/>
      <c r="UOF28" s="18"/>
      <c r="UOI28" s="18"/>
      <c r="UOL28" s="18"/>
      <c r="UOO28" s="18"/>
      <c r="UOR28" s="18"/>
      <c r="UOU28" s="18"/>
      <c r="UOX28" s="18"/>
      <c r="UPA28" s="18"/>
      <c r="UPD28" s="18"/>
      <c r="UPG28" s="18"/>
      <c r="UPJ28" s="18"/>
      <c r="UPM28" s="18"/>
      <c r="UPP28" s="18"/>
      <c r="UPS28" s="18"/>
      <c r="UPV28" s="18"/>
      <c r="UPY28" s="18"/>
      <c r="UQB28" s="18"/>
      <c r="UQE28" s="18"/>
      <c r="UQH28" s="18"/>
      <c r="UQK28" s="18"/>
      <c r="UQN28" s="18"/>
      <c r="UQQ28" s="18"/>
      <c r="UQT28" s="18"/>
      <c r="UQW28" s="18"/>
      <c r="UQZ28" s="18"/>
      <c r="URC28" s="18"/>
      <c r="URF28" s="18"/>
      <c r="URI28" s="18"/>
      <c r="URL28" s="18"/>
      <c r="URO28" s="18"/>
      <c r="URR28" s="18"/>
      <c r="URU28" s="18"/>
      <c r="URX28" s="18"/>
      <c r="USA28" s="18"/>
      <c r="USD28" s="18"/>
      <c r="USG28" s="18"/>
      <c r="USJ28" s="18"/>
      <c r="USM28" s="18"/>
      <c r="USP28" s="18"/>
      <c r="USS28" s="18"/>
      <c r="USV28" s="18"/>
      <c r="USY28" s="18"/>
      <c r="UTB28" s="18"/>
      <c r="UTE28" s="18"/>
      <c r="UTH28" s="18"/>
      <c r="UTK28" s="18"/>
      <c r="UTN28" s="18"/>
      <c r="UTQ28" s="18"/>
      <c r="UTT28" s="18"/>
      <c r="UTW28" s="18"/>
      <c r="UTZ28" s="18"/>
      <c r="UUC28" s="18"/>
      <c r="UUF28" s="18"/>
      <c r="UUI28" s="18"/>
      <c r="UUL28" s="18"/>
      <c r="UUO28" s="18"/>
      <c r="UUR28" s="18"/>
      <c r="UUU28" s="18"/>
      <c r="UUX28" s="18"/>
      <c r="UVA28" s="18"/>
      <c r="UVD28" s="18"/>
      <c r="UVG28" s="18"/>
      <c r="UVJ28" s="18"/>
      <c r="UVM28" s="18"/>
      <c r="UVP28" s="18"/>
      <c r="UVS28" s="18"/>
      <c r="UVV28" s="18"/>
      <c r="UVY28" s="18"/>
      <c r="UWB28" s="18"/>
      <c r="UWE28" s="18"/>
      <c r="UWH28" s="18"/>
      <c r="UWK28" s="18"/>
      <c r="UWN28" s="18"/>
      <c r="UWQ28" s="18"/>
      <c r="UWT28" s="18"/>
      <c r="UWW28" s="18"/>
      <c r="UWZ28" s="18"/>
      <c r="UXC28" s="18"/>
      <c r="UXF28" s="18"/>
      <c r="UXI28" s="18"/>
      <c r="UXL28" s="18"/>
      <c r="UXO28" s="18"/>
      <c r="UXR28" s="18"/>
      <c r="UXU28" s="18"/>
      <c r="UXX28" s="18"/>
      <c r="UYA28" s="18"/>
      <c r="UYD28" s="18"/>
      <c r="UYG28" s="18"/>
      <c r="UYJ28" s="18"/>
      <c r="UYM28" s="18"/>
      <c r="UYP28" s="18"/>
      <c r="UYS28" s="18"/>
      <c r="UYV28" s="18"/>
      <c r="UYY28" s="18"/>
      <c r="UZB28" s="18"/>
      <c r="UZE28" s="18"/>
      <c r="UZH28" s="18"/>
      <c r="UZK28" s="18"/>
      <c r="UZN28" s="18"/>
      <c r="UZQ28" s="18"/>
      <c r="UZT28" s="18"/>
      <c r="UZW28" s="18"/>
      <c r="UZZ28" s="18"/>
      <c r="VAC28" s="18"/>
      <c r="VAF28" s="18"/>
      <c r="VAI28" s="18"/>
      <c r="VAL28" s="18"/>
      <c r="VAO28" s="18"/>
      <c r="VAR28" s="18"/>
      <c r="VAU28" s="18"/>
      <c r="VAX28" s="18"/>
      <c r="VBA28" s="18"/>
      <c r="VBD28" s="18"/>
      <c r="VBG28" s="18"/>
      <c r="VBJ28" s="18"/>
      <c r="VBM28" s="18"/>
      <c r="VBP28" s="18"/>
      <c r="VBS28" s="18"/>
      <c r="VBV28" s="18"/>
      <c r="VBY28" s="18"/>
      <c r="VCB28" s="18"/>
      <c r="VCE28" s="18"/>
      <c r="VCH28" s="18"/>
      <c r="VCK28" s="18"/>
      <c r="VCN28" s="18"/>
      <c r="VCQ28" s="18"/>
      <c r="VCT28" s="18"/>
      <c r="VCW28" s="18"/>
      <c r="VCZ28" s="18"/>
      <c r="VDC28" s="18"/>
      <c r="VDF28" s="18"/>
      <c r="VDI28" s="18"/>
      <c r="VDL28" s="18"/>
      <c r="VDO28" s="18"/>
      <c r="VDR28" s="18"/>
      <c r="VDU28" s="18"/>
      <c r="VDX28" s="18"/>
      <c r="VEA28" s="18"/>
      <c r="VED28" s="18"/>
      <c r="VEG28" s="18"/>
      <c r="VEJ28" s="18"/>
      <c r="VEM28" s="18"/>
      <c r="VEP28" s="18"/>
      <c r="VES28" s="18"/>
      <c r="VEV28" s="18"/>
      <c r="VEY28" s="18"/>
      <c r="VFB28" s="18"/>
      <c r="VFE28" s="18"/>
      <c r="VFH28" s="18"/>
      <c r="VFK28" s="18"/>
      <c r="VFN28" s="18"/>
      <c r="VFQ28" s="18"/>
      <c r="VFT28" s="18"/>
      <c r="VFW28" s="18"/>
      <c r="VFZ28" s="18"/>
      <c r="VGC28" s="18"/>
      <c r="VGF28" s="18"/>
      <c r="VGI28" s="18"/>
      <c r="VGL28" s="18"/>
      <c r="VGO28" s="18"/>
      <c r="VGR28" s="18"/>
      <c r="VGU28" s="18"/>
      <c r="VGX28" s="18"/>
      <c r="VHA28" s="18"/>
      <c r="VHD28" s="18"/>
      <c r="VHG28" s="18"/>
      <c r="VHJ28" s="18"/>
      <c r="VHM28" s="18"/>
      <c r="VHP28" s="18"/>
      <c r="VHS28" s="18"/>
      <c r="VHV28" s="18"/>
      <c r="VHY28" s="18"/>
      <c r="VIB28" s="18"/>
      <c r="VIE28" s="18"/>
      <c r="VIH28" s="18"/>
      <c r="VIK28" s="18"/>
      <c r="VIN28" s="18"/>
      <c r="VIQ28" s="18"/>
      <c r="VIT28" s="18"/>
      <c r="VIW28" s="18"/>
      <c r="VIZ28" s="18"/>
      <c r="VJC28" s="18"/>
      <c r="VJF28" s="18"/>
      <c r="VJI28" s="18"/>
      <c r="VJL28" s="18"/>
      <c r="VJO28" s="18"/>
      <c r="VJR28" s="18"/>
      <c r="VJU28" s="18"/>
      <c r="VJX28" s="18"/>
      <c r="VKA28" s="18"/>
      <c r="VKD28" s="18"/>
      <c r="VKG28" s="18"/>
      <c r="VKJ28" s="18"/>
      <c r="VKM28" s="18"/>
      <c r="VKP28" s="18"/>
      <c r="VKS28" s="18"/>
      <c r="VKV28" s="18"/>
      <c r="VKY28" s="18"/>
      <c r="VLB28" s="18"/>
      <c r="VLE28" s="18"/>
      <c r="VLH28" s="18"/>
      <c r="VLK28" s="18"/>
      <c r="VLN28" s="18"/>
      <c r="VLQ28" s="18"/>
      <c r="VLT28" s="18"/>
      <c r="VLW28" s="18"/>
      <c r="VLZ28" s="18"/>
      <c r="VMC28" s="18"/>
      <c r="VMF28" s="18"/>
      <c r="VMI28" s="18"/>
      <c r="VML28" s="18"/>
      <c r="VMO28" s="18"/>
      <c r="VMR28" s="18"/>
      <c r="VMU28" s="18"/>
      <c r="VMX28" s="18"/>
      <c r="VNA28" s="18"/>
      <c r="VND28" s="18"/>
      <c r="VNG28" s="18"/>
      <c r="VNJ28" s="18"/>
      <c r="VNM28" s="18"/>
      <c r="VNP28" s="18"/>
      <c r="VNS28" s="18"/>
      <c r="VNV28" s="18"/>
      <c r="VNY28" s="18"/>
      <c r="VOB28" s="18"/>
      <c r="VOE28" s="18"/>
      <c r="VOH28" s="18"/>
      <c r="VOK28" s="18"/>
      <c r="VON28" s="18"/>
      <c r="VOQ28" s="18"/>
      <c r="VOT28" s="18"/>
      <c r="VOW28" s="18"/>
      <c r="VOZ28" s="18"/>
      <c r="VPC28" s="18"/>
      <c r="VPF28" s="18"/>
      <c r="VPI28" s="18"/>
      <c r="VPL28" s="18"/>
      <c r="VPO28" s="18"/>
      <c r="VPR28" s="18"/>
      <c r="VPU28" s="18"/>
      <c r="VPX28" s="18"/>
      <c r="VQA28" s="18"/>
      <c r="VQD28" s="18"/>
      <c r="VQG28" s="18"/>
      <c r="VQJ28" s="18"/>
      <c r="VQM28" s="18"/>
      <c r="VQP28" s="18"/>
      <c r="VQS28" s="18"/>
      <c r="VQV28" s="18"/>
      <c r="VQY28" s="18"/>
      <c r="VRB28" s="18"/>
      <c r="VRE28" s="18"/>
      <c r="VRH28" s="18"/>
      <c r="VRK28" s="18"/>
      <c r="VRN28" s="18"/>
      <c r="VRQ28" s="18"/>
      <c r="VRT28" s="18"/>
      <c r="VRW28" s="18"/>
      <c r="VRZ28" s="18"/>
      <c r="VSC28" s="18"/>
      <c r="VSF28" s="18"/>
      <c r="VSI28" s="18"/>
      <c r="VSL28" s="18"/>
      <c r="VSO28" s="18"/>
      <c r="VSR28" s="18"/>
      <c r="VSU28" s="18"/>
      <c r="VSX28" s="18"/>
      <c r="VTA28" s="18"/>
      <c r="VTD28" s="18"/>
      <c r="VTG28" s="18"/>
      <c r="VTJ28" s="18"/>
      <c r="VTM28" s="18"/>
      <c r="VTP28" s="18"/>
      <c r="VTS28" s="18"/>
      <c r="VTV28" s="18"/>
      <c r="VTY28" s="18"/>
      <c r="VUB28" s="18"/>
      <c r="VUE28" s="18"/>
      <c r="VUH28" s="18"/>
      <c r="VUK28" s="18"/>
      <c r="VUN28" s="18"/>
      <c r="VUQ28" s="18"/>
      <c r="VUT28" s="18"/>
      <c r="VUW28" s="18"/>
      <c r="VUZ28" s="18"/>
      <c r="VVC28" s="18"/>
      <c r="VVF28" s="18"/>
      <c r="VVI28" s="18"/>
      <c r="VVL28" s="18"/>
      <c r="VVO28" s="18"/>
      <c r="VVR28" s="18"/>
      <c r="VVU28" s="18"/>
      <c r="VVX28" s="18"/>
      <c r="VWA28" s="18"/>
      <c r="VWD28" s="18"/>
      <c r="VWG28" s="18"/>
      <c r="VWJ28" s="18"/>
      <c r="VWM28" s="18"/>
      <c r="VWP28" s="18"/>
      <c r="VWS28" s="18"/>
      <c r="VWV28" s="18"/>
      <c r="VWY28" s="18"/>
      <c r="VXB28" s="18"/>
      <c r="VXE28" s="18"/>
      <c r="VXH28" s="18"/>
      <c r="VXK28" s="18"/>
      <c r="VXN28" s="18"/>
      <c r="VXQ28" s="18"/>
      <c r="VXT28" s="18"/>
      <c r="VXW28" s="18"/>
      <c r="VXZ28" s="18"/>
      <c r="VYC28" s="18"/>
      <c r="VYF28" s="18"/>
      <c r="VYI28" s="18"/>
      <c r="VYL28" s="18"/>
      <c r="VYO28" s="18"/>
      <c r="VYR28" s="18"/>
      <c r="VYU28" s="18"/>
      <c r="VYX28" s="18"/>
      <c r="VZA28" s="18"/>
      <c r="VZD28" s="18"/>
      <c r="VZG28" s="18"/>
      <c r="VZJ28" s="18"/>
      <c r="VZM28" s="18"/>
      <c r="VZP28" s="18"/>
      <c r="VZS28" s="18"/>
      <c r="VZV28" s="18"/>
      <c r="VZY28" s="18"/>
      <c r="WAB28" s="18"/>
      <c r="WAE28" s="18"/>
      <c r="WAH28" s="18"/>
      <c r="WAK28" s="18"/>
      <c r="WAN28" s="18"/>
      <c r="WAQ28" s="18"/>
      <c r="WAT28" s="18"/>
      <c r="WAW28" s="18"/>
      <c r="WAZ28" s="18"/>
      <c r="WBC28" s="18"/>
      <c r="WBF28" s="18"/>
      <c r="WBI28" s="18"/>
      <c r="WBL28" s="18"/>
      <c r="WBO28" s="18"/>
      <c r="WBR28" s="18"/>
      <c r="WBU28" s="18"/>
      <c r="WBX28" s="18"/>
      <c r="WCA28" s="18"/>
      <c r="WCD28" s="18"/>
      <c r="WCG28" s="18"/>
      <c r="WCJ28" s="18"/>
      <c r="WCM28" s="18"/>
      <c r="WCP28" s="18"/>
      <c r="WCS28" s="18"/>
      <c r="WCV28" s="18"/>
      <c r="WCY28" s="18"/>
      <c r="WDB28" s="18"/>
      <c r="WDE28" s="18"/>
      <c r="WDH28" s="18"/>
      <c r="WDK28" s="18"/>
      <c r="WDN28" s="18"/>
      <c r="WDQ28" s="18"/>
      <c r="WDT28" s="18"/>
      <c r="WDW28" s="18"/>
      <c r="WDZ28" s="18"/>
      <c r="WEC28" s="18"/>
      <c r="WEF28" s="18"/>
      <c r="WEI28" s="18"/>
      <c r="WEL28" s="18"/>
      <c r="WEO28" s="18"/>
      <c r="WER28" s="18"/>
      <c r="WEU28" s="18"/>
      <c r="WEX28" s="18"/>
      <c r="WFA28" s="18"/>
      <c r="WFD28" s="18"/>
      <c r="WFG28" s="18"/>
      <c r="WFJ28" s="18"/>
      <c r="WFM28" s="18"/>
      <c r="WFP28" s="18"/>
      <c r="WFS28" s="18"/>
      <c r="WFV28" s="18"/>
      <c r="WFY28" s="18"/>
      <c r="WGB28" s="18"/>
      <c r="WGE28" s="18"/>
      <c r="WGH28" s="18"/>
      <c r="WGK28" s="18"/>
      <c r="WGN28" s="18"/>
      <c r="WGQ28" s="18"/>
      <c r="WGT28" s="18"/>
      <c r="WGW28" s="18"/>
      <c r="WGZ28" s="18"/>
      <c r="WHC28" s="18"/>
      <c r="WHF28" s="18"/>
      <c r="WHI28" s="18"/>
      <c r="WHL28" s="18"/>
      <c r="WHO28" s="18"/>
      <c r="WHR28" s="18"/>
      <c r="WHU28" s="18"/>
      <c r="WHX28" s="18"/>
      <c r="WIA28" s="18"/>
      <c r="WID28" s="18"/>
      <c r="WIG28" s="18"/>
      <c r="WIJ28" s="18"/>
      <c r="WIM28" s="18"/>
      <c r="WIP28" s="18"/>
      <c r="WIS28" s="18"/>
      <c r="WIV28" s="18"/>
      <c r="WIY28" s="18"/>
      <c r="WJB28" s="18"/>
      <c r="WJE28" s="18"/>
      <c r="WJH28" s="18"/>
      <c r="WJK28" s="18"/>
      <c r="WJN28" s="18"/>
      <c r="WJQ28" s="18"/>
      <c r="WJT28" s="18"/>
      <c r="WJW28" s="18"/>
      <c r="WJZ28" s="18"/>
      <c r="WKC28" s="18"/>
      <c r="WKF28" s="18"/>
      <c r="WKI28" s="18"/>
      <c r="WKL28" s="18"/>
      <c r="WKO28" s="18"/>
      <c r="WKR28" s="18"/>
      <c r="WKU28" s="18"/>
      <c r="WKX28" s="18"/>
      <c r="WLA28" s="18"/>
      <c r="WLD28" s="18"/>
      <c r="WLG28" s="18"/>
      <c r="WLJ28" s="18"/>
      <c r="WLM28" s="18"/>
      <c r="WLP28" s="18"/>
      <c r="WLS28" s="18"/>
      <c r="WLV28" s="18"/>
      <c r="WLY28" s="18"/>
      <c r="WMB28" s="18"/>
      <c r="WME28" s="18"/>
      <c r="WMH28" s="18"/>
      <c r="WMK28" s="18"/>
      <c r="WMN28" s="18"/>
      <c r="WMQ28" s="18"/>
      <c r="WMT28" s="18"/>
      <c r="WMW28" s="18"/>
      <c r="WMZ28" s="18"/>
      <c r="WNC28" s="18"/>
      <c r="WNF28" s="18"/>
      <c r="WNI28" s="18"/>
      <c r="WNL28" s="18"/>
      <c r="WNO28" s="18"/>
      <c r="WNR28" s="18"/>
      <c r="WNU28" s="18"/>
      <c r="WNX28" s="18"/>
      <c r="WOA28" s="18"/>
      <c r="WOD28" s="18"/>
      <c r="WOG28" s="18"/>
      <c r="WOJ28" s="18"/>
      <c r="WOM28" s="18"/>
      <c r="WOP28" s="18"/>
      <c r="WOS28" s="18"/>
      <c r="WOV28" s="18"/>
      <c r="WOY28" s="18"/>
      <c r="WPB28" s="18"/>
      <c r="WPE28" s="18"/>
      <c r="WPH28" s="18"/>
      <c r="WPK28" s="18"/>
      <c r="WPN28" s="18"/>
      <c r="WPQ28" s="18"/>
      <c r="WPT28" s="18"/>
      <c r="WPW28" s="18"/>
      <c r="WPZ28" s="18"/>
      <c r="WQC28" s="18"/>
      <c r="WQF28" s="18"/>
      <c r="WQI28" s="18"/>
      <c r="WQL28" s="18"/>
      <c r="WQO28" s="18"/>
      <c r="WQR28" s="18"/>
      <c r="WQU28" s="18"/>
      <c r="WQX28" s="18"/>
      <c r="WRA28" s="18"/>
      <c r="WRD28" s="18"/>
      <c r="WRG28" s="18"/>
      <c r="WRJ28" s="18"/>
      <c r="WRM28" s="18"/>
      <c r="WRP28" s="18"/>
      <c r="WRS28" s="18"/>
      <c r="WRV28" s="18"/>
      <c r="WRY28" s="18"/>
      <c r="WSB28" s="18"/>
      <c r="WSE28" s="18"/>
      <c r="WSH28" s="18"/>
      <c r="WSK28" s="18"/>
      <c r="WSN28" s="18"/>
      <c r="WSQ28" s="18"/>
      <c r="WST28" s="18"/>
      <c r="WSW28" s="18"/>
      <c r="WSZ28" s="18"/>
      <c r="WTC28" s="18"/>
      <c r="WTF28" s="18"/>
      <c r="WTI28" s="18"/>
      <c r="WTL28" s="18"/>
      <c r="WTO28" s="18"/>
      <c r="WTR28" s="18"/>
      <c r="WTU28" s="18"/>
      <c r="WTX28" s="18"/>
      <c r="WUA28" s="18"/>
      <c r="WUD28" s="18"/>
      <c r="WUG28" s="18"/>
      <c r="WUJ28" s="18"/>
      <c r="WUM28" s="18"/>
      <c r="WUP28" s="18"/>
      <c r="WUS28" s="18"/>
      <c r="WUV28" s="18"/>
      <c r="WUY28" s="18"/>
      <c r="WVB28" s="18"/>
      <c r="WVE28" s="18"/>
      <c r="WVH28" s="18"/>
      <c r="WVK28" s="18"/>
      <c r="WVN28" s="18"/>
      <c r="WVQ28" s="18"/>
      <c r="WVT28" s="18"/>
      <c r="WVW28" s="18"/>
      <c r="WVZ28" s="18"/>
      <c r="WWC28" s="18"/>
      <c r="WWF28" s="18"/>
      <c r="WWI28" s="18"/>
      <c r="WWL28" s="18"/>
      <c r="WWO28" s="18"/>
      <c r="WWR28" s="18"/>
      <c r="WWU28" s="18"/>
      <c r="WWX28" s="18"/>
      <c r="WXA28" s="18"/>
      <c r="WXD28" s="18"/>
      <c r="WXG28" s="18"/>
      <c r="WXJ28" s="18"/>
      <c r="WXM28" s="18"/>
      <c r="WXP28" s="18"/>
      <c r="WXS28" s="18"/>
      <c r="WXV28" s="18"/>
      <c r="WXY28" s="18"/>
      <c r="WYB28" s="18"/>
      <c r="WYE28" s="18"/>
      <c r="WYH28" s="18"/>
      <c r="WYK28" s="18"/>
      <c r="WYN28" s="18"/>
      <c r="WYQ28" s="18"/>
      <c r="WYT28" s="18"/>
      <c r="WYW28" s="18"/>
      <c r="WYZ28" s="18"/>
      <c r="WZC28" s="18"/>
      <c r="WZF28" s="18"/>
      <c r="WZI28" s="18"/>
      <c r="WZL28" s="18"/>
      <c r="WZO28" s="18"/>
      <c r="WZR28" s="18"/>
      <c r="WZU28" s="18"/>
      <c r="WZX28" s="18"/>
      <c r="XAA28" s="18"/>
      <c r="XAD28" s="18"/>
      <c r="XAG28" s="18"/>
      <c r="XAJ28" s="18"/>
      <c r="XAM28" s="18"/>
      <c r="XAP28" s="18"/>
      <c r="XAS28" s="18"/>
      <c r="XAV28" s="18"/>
      <c r="XAY28" s="18"/>
      <c r="XBB28" s="18"/>
      <c r="XBE28" s="18"/>
      <c r="XBH28" s="18"/>
      <c r="XBK28" s="18"/>
      <c r="XBN28" s="18"/>
      <c r="XBQ28" s="18"/>
      <c r="XBT28" s="18"/>
      <c r="XBW28" s="18"/>
      <c r="XBZ28" s="18"/>
      <c r="XCC28" s="18"/>
      <c r="XCF28" s="18"/>
      <c r="XCI28" s="18"/>
      <c r="XCL28" s="18"/>
      <c r="XCO28" s="18"/>
      <c r="XCR28" s="18"/>
      <c r="XCU28" s="18"/>
      <c r="XCX28" s="18"/>
      <c r="XDA28" s="18"/>
      <c r="XDD28" s="18"/>
      <c r="XDG28" s="18"/>
      <c r="XDJ28" s="18"/>
      <c r="XDM28" s="18"/>
      <c r="XDP28" s="18"/>
      <c r="XDS28" s="18"/>
      <c r="XDV28" s="18"/>
      <c r="XDY28" s="18"/>
      <c r="XEB28" s="18"/>
      <c r="XEE28" s="18"/>
      <c r="XEH28" s="18"/>
      <c r="XEK28" s="18"/>
      <c r="XEN28" s="18"/>
      <c r="XEQ28" s="18"/>
      <c r="XET28" s="18"/>
      <c r="XEW28" s="18"/>
      <c r="XEZ28" s="18"/>
      <c r="XFC28" s="18"/>
    </row>
    <row r="29" spans="1:1023 1026:2046 2049:3072 3075:4095 4098:5118 5121:6144 6147:7167 7170:8190 8193:9216 9219:10239 10242:11262 11265:12288 12291:13311 13314:14334 14337:15360 15363:16383" x14ac:dyDescent="0.25">
      <c r="A29" t="s">
        <v>262</v>
      </c>
      <c r="B29" s="12" t="s">
        <v>261</v>
      </c>
      <c r="C29" s="20">
        <v>2000</v>
      </c>
    </row>
    <row r="30" spans="1:1023 1026:2046 2049:3072 3075:4095 4098:5118 5121:6144 6147:7167 7170:8190 8193:9216 9219:10239 10242:11262 11265:12288 12291:13311 13314:14334 14337:15360 15363:16383" x14ac:dyDescent="0.25">
      <c r="A30" t="s">
        <v>90</v>
      </c>
      <c r="B30" t="s">
        <v>303</v>
      </c>
      <c r="C30" s="11">
        <v>541.53</v>
      </c>
    </row>
    <row r="31" spans="1:1023 1026:2046 2049:3072 3075:4095 4098:5118 5121:6144 6147:7167 7170:8190 8193:9216 9219:10239 10242:11262 11265:12288 12291:13311 13314:14334 14337:15360 15363:16383" x14ac:dyDescent="0.25">
      <c r="A31" t="s">
        <v>90</v>
      </c>
      <c r="B31" t="s">
        <v>304</v>
      </c>
      <c r="C31" s="2">
        <v>490.18</v>
      </c>
    </row>
    <row r="32" spans="1:1023 1026:2046 2049:3072 3075:4095 4098:5118 5121:6144 6147:7167 7170:8190 8193:9216 9219:10239 10242:11262 11265:12288 12291:13311 13314:14334 14337:15360 15363:16383" x14ac:dyDescent="0.25">
      <c r="A32" t="s">
        <v>9</v>
      </c>
      <c r="B32" t="s">
        <v>308</v>
      </c>
      <c r="C32">
        <v>283.68</v>
      </c>
    </row>
    <row r="33" spans="1:3" x14ac:dyDescent="0.25">
      <c r="A33" t="s">
        <v>9</v>
      </c>
      <c r="B33" t="s">
        <v>309</v>
      </c>
      <c r="C33" s="11">
        <v>581.59</v>
      </c>
    </row>
    <row r="34" spans="1:3" x14ac:dyDescent="0.25">
      <c r="A34" s="8" t="s">
        <v>250</v>
      </c>
      <c r="B34" s="5" t="s">
        <v>291</v>
      </c>
      <c r="C34" s="20">
        <v>390</v>
      </c>
    </row>
    <row r="35" spans="1:3" x14ac:dyDescent="0.25">
      <c r="A35" t="s">
        <v>250</v>
      </c>
      <c r="B35" s="30" t="s">
        <v>292</v>
      </c>
      <c r="C35" s="13">
        <v>650.52</v>
      </c>
    </row>
    <row r="36" spans="1:3" x14ac:dyDescent="0.25">
      <c r="A36" t="s">
        <v>250</v>
      </c>
      <c r="B36" t="s">
        <v>293</v>
      </c>
      <c r="C36" s="11">
        <v>260.36</v>
      </c>
    </row>
    <row r="37" spans="1:3" x14ac:dyDescent="0.25">
      <c r="A37" s="8" t="s">
        <v>257</v>
      </c>
      <c r="B37" s="5" t="s">
        <v>296</v>
      </c>
      <c r="C37" s="7" t="s">
        <v>258</v>
      </c>
    </row>
    <row r="38" spans="1:3" x14ac:dyDescent="0.25">
      <c r="A38" t="s">
        <v>245</v>
      </c>
      <c r="B38" t="s">
        <v>294</v>
      </c>
      <c r="C38" s="11">
        <v>3108</v>
      </c>
    </row>
    <row r="39" spans="1:3" x14ac:dyDescent="0.25">
      <c r="A39" s="8" t="s">
        <v>245</v>
      </c>
      <c r="B39" s="5" t="s">
        <v>295</v>
      </c>
      <c r="C39" s="20">
        <v>474</v>
      </c>
    </row>
    <row r="40" spans="1:3" x14ac:dyDescent="0.25">
      <c r="A40" s="8" t="s">
        <v>33</v>
      </c>
      <c r="B40" s="5" t="s">
        <v>305</v>
      </c>
      <c r="C40" s="7">
        <v>554.53</v>
      </c>
    </row>
    <row r="41" spans="1:3" x14ac:dyDescent="0.25">
      <c r="A41" t="s">
        <v>33</v>
      </c>
      <c r="B41" t="s">
        <v>306</v>
      </c>
      <c r="C41" s="11">
        <v>419.25</v>
      </c>
    </row>
    <row r="42" spans="1:3" x14ac:dyDescent="0.25">
      <c r="A42" t="s">
        <v>44</v>
      </c>
      <c r="B42" t="s">
        <v>310</v>
      </c>
      <c r="C42" s="11">
        <v>469</v>
      </c>
    </row>
    <row r="43" spans="1:3" x14ac:dyDescent="0.25">
      <c r="A43" t="s">
        <v>44</v>
      </c>
      <c r="B43" t="s">
        <v>311</v>
      </c>
      <c r="C43" s="11">
        <v>1422</v>
      </c>
    </row>
    <row r="44" spans="1:3" x14ac:dyDescent="0.25">
      <c r="C44" s="11"/>
    </row>
    <row r="45" spans="1:3" ht="15.75" thickBot="1" x14ac:dyDescent="0.3">
      <c r="C45" s="6">
        <f>SUM(C6:C43)</f>
        <v>73666.490000000005</v>
      </c>
    </row>
    <row r="46" spans="1:3" ht="15.75" thickTop="1" x14ac:dyDescent="0.25"/>
  </sheetData>
  <sortState xmlns:xlrd2="http://schemas.microsoft.com/office/spreadsheetml/2017/richdata2" ref="A6:C43">
    <sortCondition ref="A6:A43"/>
  </sortState>
  <pageMargins left="0.70866141732283472" right="0.70866141732283472" top="0.74803149606299213" bottom="0.74803149606299213" header="0.31496062992125984" footer="0.31496062992125984"/>
  <pageSetup paperSize="9" scale="73" orientation="portrait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5"/>
  <sheetViews>
    <sheetView view="pageBreakPreview" zoomScaleNormal="100" zoomScaleSheetLayoutView="100" workbookViewId="0">
      <selection activeCell="C34" sqref="C34"/>
    </sheetView>
  </sheetViews>
  <sheetFormatPr defaultRowHeight="15" x14ac:dyDescent="0.25"/>
  <cols>
    <col min="1" max="1" width="40.5703125" bestFit="1" customWidth="1"/>
    <col min="2" max="2" width="57.71093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20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t="s">
        <v>228</v>
      </c>
      <c r="B6" t="s">
        <v>265</v>
      </c>
      <c r="C6" s="11">
        <v>790.39</v>
      </c>
    </row>
    <row r="7" spans="1:3" x14ac:dyDescent="0.25">
      <c r="A7" t="s">
        <v>228</v>
      </c>
      <c r="B7" t="s">
        <v>266</v>
      </c>
      <c r="C7" s="11">
        <v>719.58</v>
      </c>
    </row>
    <row r="8" spans="1:3" x14ac:dyDescent="0.25">
      <c r="A8" t="s">
        <v>229</v>
      </c>
      <c r="B8" t="s">
        <v>325</v>
      </c>
      <c r="C8" s="11">
        <v>276</v>
      </c>
    </row>
    <row r="9" spans="1:3" x14ac:dyDescent="0.25">
      <c r="A9" t="s">
        <v>230</v>
      </c>
      <c r="B9" t="s">
        <v>231</v>
      </c>
      <c r="C9" s="11">
        <v>552</v>
      </c>
    </row>
    <row r="10" spans="1:3" x14ac:dyDescent="0.25">
      <c r="A10" t="s">
        <v>251</v>
      </c>
      <c r="B10" s="12" t="s">
        <v>267</v>
      </c>
      <c r="C10" s="20">
        <v>341.53</v>
      </c>
    </row>
    <row r="11" spans="1:3" x14ac:dyDescent="0.25">
      <c r="A11" t="s">
        <v>232</v>
      </c>
      <c r="B11" t="s">
        <v>268</v>
      </c>
      <c r="C11" s="11">
        <v>499.5</v>
      </c>
    </row>
    <row r="12" spans="1:3" x14ac:dyDescent="0.25">
      <c r="A12" t="s">
        <v>112</v>
      </c>
      <c r="B12" t="s">
        <v>269</v>
      </c>
      <c r="C12" s="11">
        <v>266.39999999999998</v>
      </c>
    </row>
    <row r="13" spans="1:3" x14ac:dyDescent="0.25">
      <c r="A13" t="s">
        <v>112</v>
      </c>
      <c r="B13" t="s">
        <v>270</v>
      </c>
      <c r="C13" s="11">
        <v>313.8</v>
      </c>
    </row>
    <row r="14" spans="1:3" x14ac:dyDescent="0.25">
      <c r="A14" t="s">
        <v>101</v>
      </c>
      <c r="B14" t="s">
        <v>233</v>
      </c>
      <c r="C14" s="11">
        <v>270.26</v>
      </c>
    </row>
    <row r="15" spans="1:3" x14ac:dyDescent="0.25">
      <c r="A15" t="s">
        <v>49</v>
      </c>
      <c r="B15" t="s">
        <v>313</v>
      </c>
      <c r="C15" s="13">
        <v>9779.6</v>
      </c>
    </row>
    <row r="16" spans="1:3" x14ac:dyDescent="0.25">
      <c r="A16" t="s">
        <v>259</v>
      </c>
      <c r="B16" t="s">
        <v>314</v>
      </c>
      <c r="C16" s="13">
        <v>11956.57</v>
      </c>
    </row>
    <row r="17" spans="1:11" x14ac:dyDescent="0.25">
      <c r="A17" t="s">
        <v>234</v>
      </c>
      <c r="B17" t="s">
        <v>271</v>
      </c>
      <c r="C17" s="11">
        <v>1084.27</v>
      </c>
      <c r="I17" s="10"/>
      <c r="J17" s="10"/>
      <c r="K17" s="2"/>
    </row>
    <row r="18" spans="1:11" x14ac:dyDescent="0.25">
      <c r="A18" t="s">
        <v>4</v>
      </c>
      <c r="B18" t="s">
        <v>272</v>
      </c>
      <c r="C18" s="11">
        <v>1143</v>
      </c>
      <c r="I18" s="10"/>
      <c r="J18" s="10"/>
      <c r="K18" s="2"/>
    </row>
    <row r="19" spans="1:11" x14ac:dyDescent="0.25">
      <c r="A19" t="s">
        <v>235</v>
      </c>
      <c r="B19" t="s">
        <v>326</v>
      </c>
      <c r="C19" s="2">
        <v>2400</v>
      </c>
      <c r="I19" s="10"/>
      <c r="J19" s="10"/>
      <c r="K19" s="2"/>
    </row>
    <row r="20" spans="1:11" x14ac:dyDescent="0.25">
      <c r="A20" s="8" t="s">
        <v>10</v>
      </c>
      <c r="B20" s="5" t="s">
        <v>273</v>
      </c>
      <c r="C20" s="20">
        <v>521.11</v>
      </c>
    </row>
    <row r="21" spans="1:11" x14ac:dyDescent="0.25">
      <c r="A21" t="s">
        <v>45</v>
      </c>
      <c r="B21" s="30" t="s">
        <v>327</v>
      </c>
      <c r="C21" s="13">
        <v>29646.62</v>
      </c>
    </row>
    <row r="22" spans="1:11" x14ac:dyDescent="0.25">
      <c r="A22" t="s">
        <v>90</v>
      </c>
      <c r="B22" t="s">
        <v>236</v>
      </c>
      <c r="C22" s="11">
        <v>542.88</v>
      </c>
    </row>
    <row r="23" spans="1:11" x14ac:dyDescent="0.25">
      <c r="A23" t="s">
        <v>90</v>
      </c>
      <c r="B23" t="s">
        <v>274</v>
      </c>
      <c r="C23" s="11">
        <v>190.09</v>
      </c>
    </row>
    <row r="24" spans="1:11" x14ac:dyDescent="0.25">
      <c r="A24" s="8" t="s">
        <v>28</v>
      </c>
      <c r="B24" s="5" t="s">
        <v>275</v>
      </c>
      <c r="C24" s="20">
        <v>981</v>
      </c>
    </row>
    <row r="25" spans="1:11" x14ac:dyDescent="0.25">
      <c r="A25" s="8" t="s">
        <v>28</v>
      </c>
      <c r="B25" s="5" t="s">
        <v>276</v>
      </c>
      <c r="C25" s="7">
        <v>255</v>
      </c>
    </row>
    <row r="26" spans="1:11" x14ac:dyDescent="0.25">
      <c r="A26" t="s">
        <v>237</v>
      </c>
      <c r="B26" t="s">
        <v>277</v>
      </c>
      <c r="C26" s="11">
        <v>562.45000000000005</v>
      </c>
    </row>
    <row r="27" spans="1:11" x14ac:dyDescent="0.25">
      <c r="A27" s="8" t="s">
        <v>9</v>
      </c>
      <c r="B27" s="5" t="s">
        <v>278</v>
      </c>
      <c r="C27" s="7">
        <v>321.33999999999997</v>
      </c>
    </row>
    <row r="28" spans="1:11" x14ac:dyDescent="0.25">
      <c r="A28" s="8" t="s">
        <v>9</v>
      </c>
      <c r="B28" s="5" t="s">
        <v>279</v>
      </c>
      <c r="C28" s="7">
        <v>641.26</v>
      </c>
    </row>
    <row r="29" spans="1:11" x14ac:dyDescent="0.25">
      <c r="A29" t="s">
        <v>238</v>
      </c>
      <c r="B29" t="s">
        <v>280</v>
      </c>
      <c r="C29" s="11">
        <v>1101.6600000000001</v>
      </c>
    </row>
    <row r="30" spans="1:11" x14ac:dyDescent="0.25">
      <c r="A30" s="4" t="s">
        <v>44</v>
      </c>
      <c r="B30" s="5" t="s">
        <v>281</v>
      </c>
      <c r="C30" s="7">
        <v>469</v>
      </c>
    </row>
    <row r="31" spans="1:11" x14ac:dyDescent="0.25">
      <c r="A31" s="4" t="s">
        <v>44</v>
      </c>
      <c r="B31" s="5" t="s">
        <v>282</v>
      </c>
      <c r="C31" s="7">
        <v>861</v>
      </c>
    </row>
    <row r="32" spans="1:11" x14ac:dyDescent="0.25">
      <c r="A32" s="4" t="s">
        <v>44</v>
      </c>
      <c r="B32" s="5" t="s">
        <v>283</v>
      </c>
      <c r="C32" s="7">
        <v>1422</v>
      </c>
    </row>
    <row r="33" spans="1:3" x14ac:dyDescent="0.25">
      <c r="A33" s="4"/>
      <c r="B33" s="5"/>
      <c r="C33" s="7"/>
    </row>
    <row r="34" spans="1:3" ht="15.75" thickBot="1" x14ac:dyDescent="0.3">
      <c r="C34" s="31">
        <f>SUBTOTAL(109,Table134567891011[Amount])</f>
        <v>67908.31</v>
      </c>
    </row>
    <row r="35" spans="1:3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81" orientation="portrait" horizontalDpi="1200" verticalDpi="12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28"/>
  <sheetViews>
    <sheetView view="pageBreakPreview" zoomScaleNormal="100" zoomScaleSheetLayoutView="100" workbookViewId="0">
      <selection activeCell="E22" sqref="E22"/>
    </sheetView>
  </sheetViews>
  <sheetFormatPr defaultRowHeight="15" x14ac:dyDescent="0.25"/>
  <cols>
    <col min="1" max="1" width="40.5703125" bestFit="1" customWidth="1"/>
    <col min="2" max="2" width="56.5703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19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t="s">
        <v>115</v>
      </c>
      <c r="B6" t="s">
        <v>227</v>
      </c>
      <c r="C6" s="11">
        <v>631.20000000000005</v>
      </c>
    </row>
    <row r="7" spans="1:3" x14ac:dyDescent="0.25">
      <c r="A7" t="s">
        <v>126</v>
      </c>
      <c r="B7" t="s">
        <v>216</v>
      </c>
      <c r="C7" s="11">
        <v>264</v>
      </c>
    </row>
    <row r="8" spans="1:3" x14ac:dyDescent="0.25">
      <c r="A8" t="s">
        <v>126</v>
      </c>
      <c r="B8" t="s">
        <v>217</v>
      </c>
      <c r="C8" s="11">
        <v>264</v>
      </c>
    </row>
    <row r="9" spans="1:3" x14ac:dyDescent="0.25">
      <c r="A9" t="s">
        <v>49</v>
      </c>
      <c r="B9" s="5" t="s">
        <v>149</v>
      </c>
      <c r="C9" s="11">
        <v>9717.67</v>
      </c>
    </row>
    <row r="10" spans="1:3" x14ac:dyDescent="0.25">
      <c r="A10" t="s">
        <v>116</v>
      </c>
      <c r="B10" t="s">
        <v>127</v>
      </c>
      <c r="C10" s="11">
        <v>29370.47</v>
      </c>
    </row>
    <row r="11" spans="1:3" x14ac:dyDescent="0.25">
      <c r="A11" t="s">
        <v>116</v>
      </c>
      <c r="B11" t="s">
        <v>128</v>
      </c>
      <c r="C11" s="11">
        <v>601.97</v>
      </c>
    </row>
    <row r="12" spans="1:3" x14ac:dyDescent="0.25">
      <c r="A12" t="s">
        <v>4</v>
      </c>
      <c r="B12" t="s">
        <v>218</v>
      </c>
      <c r="C12" s="11">
        <v>790.39</v>
      </c>
    </row>
    <row r="13" spans="1:3" x14ac:dyDescent="0.25">
      <c r="A13" t="s">
        <v>4</v>
      </c>
      <c r="B13" t="s">
        <v>129</v>
      </c>
      <c r="C13" s="11">
        <v>719.58</v>
      </c>
    </row>
    <row r="14" spans="1:3" x14ac:dyDescent="0.25">
      <c r="A14" s="8" t="s">
        <v>10</v>
      </c>
      <c r="B14" s="5" t="s">
        <v>221</v>
      </c>
      <c r="C14" s="20">
        <v>706.31</v>
      </c>
    </row>
    <row r="15" spans="1:3" x14ac:dyDescent="0.25">
      <c r="A15" s="4" t="s">
        <v>47</v>
      </c>
      <c r="B15" s="5" t="s">
        <v>148</v>
      </c>
      <c r="C15" s="20">
        <v>12202.5</v>
      </c>
    </row>
    <row r="16" spans="1:3" x14ac:dyDescent="0.25">
      <c r="A16" s="8" t="s">
        <v>45</v>
      </c>
      <c r="B16" s="5" t="s">
        <v>147</v>
      </c>
      <c r="C16" s="20">
        <v>30440.959999999999</v>
      </c>
    </row>
    <row r="17" spans="1:3" x14ac:dyDescent="0.25">
      <c r="A17" s="8" t="s">
        <v>28</v>
      </c>
      <c r="B17" s="5" t="s">
        <v>222</v>
      </c>
      <c r="C17" s="20">
        <v>383.74</v>
      </c>
    </row>
    <row r="18" spans="1:3" x14ac:dyDescent="0.25">
      <c r="A18" s="8" t="s">
        <v>28</v>
      </c>
      <c r="B18" s="5" t="s">
        <v>223</v>
      </c>
      <c r="C18" s="7">
        <v>255</v>
      </c>
    </row>
    <row r="19" spans="1:3" x14ac:dyDescent="0.25">
      <c r="A19" t="s">
        <v>130</v>
      </c>
      <c r="B19" t="s">
        <v>219</v>
      </c>
      <c r="C19" s="11">
        <v>234</v>
      </c>
    </row>
    <row r="20" spans="1:3" x14ac:dyDescent="0.25">
      <c r="A20" s="8" t="s">
        <v>9</v>
      </c>
      <c r="B20" s="5" t="s">
        <v>224</v>
      </c>
      <c r="C20" s="7">
        <v>621.37</v>
      </c>
    </row>
    <row r="21" spans="1:3" x14ac:dyDescent="0.25">
      <c r="A21" t="s">
        <v>131</v>
      </c>
      <c r="B21" t="s">
        <v>220</v>
      </c>
      <c r="C21" s="11">
        <v>590.26</v>
      </c>
    </row>
    <row r="22" spans="1:3" x14ac:dyDescent="0.25">
      <c r="A22" t="s">
        <v>132</v>
      </c>
      <c r="B22" t="s">
        <v>133</v>
      </c>
      <c r="C22" s="11">
        <v>3660</v>
      </c>
    </row>
    <row r="23" spans="1:3" x14ac:dyDescent="0.25">
      <c r="A23" t="s">
        <v>95</v>
      </c>
      <c r="B23" t="s">
        <v>134</v>
      </c>
      <c r="C23" s="11">
        <v>328.13</v>
      </c>
    </row>
    <row r="24" spans="1:3" x14ac:dyDescent="0.25">
      <c r="A24" s="4" t="s">
        <v>44</v>
      </c>
      <c r="B24" s="5" t="s">
        <v>225</v>
      </c>
      <c r="C24" s="7">
        <v>1422</v>
      </c>
    </row>
    <row r="25" spans="1:3" x14ac:dyDescent="0.25">
      <c r="A25" s="4" t="s">
        <v>44</v>
      </c>
      <c r="B25" s="5" t="s">
        <v>226</v>
      </c>
      <c r="C25" s="7">
        <v>469</v>
      </c>
    </row>
    <row r="26" spans="1:3" x14ac:dyDescent="0.25">
      <c r="C26" s="2"/>
    </row>
    <row r="27" spans="1:3" ht="15.75" thickBot="1" x14ac:dyDescent="0.3">
      <c r="C27" s="6">
        <f>SUM(Table1345678910[[#Data],[#Totals],[Amount]])</f>
        <v>93672.55</v>
      </c>
    </row>
    <row r="28" spans="1:3" ht="15.75" thickTop="1" x14ac:dyDescent="0.25"/>
  </sheetData>
  <pageMargins left="0.31496062992125984" right="0.31496062992125984" top="0.74803149606299213" bottom="0.74803149606299213" header="0.31496062992125984" footer="0.31496062992125984"/>
  <pageSetup paperSize="9" scale="91" orientation="portrait" horizontalDpi="1200" verticalDpi="1200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28"/>
  <sheetViews>
    <sheetView view="pageBreakPreview" zoomScaleNormal="100" zoomScaleSheetLayoutView="100" workbookViewId="0">
      <selection activeCell="C27" sqref="C27"/>
    </sheetView>
  </sheetViews>
  <sheetFormatPr defaultRowHeight="15" x14ac:dyDescent="0.25"/>
  <cols>
    <col min="1" max="1" width="40.5703125" bestFit="1" customWidth="1"/>
    <col min="2" max="2" width="57.710937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21</v>
      </c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t="s">
        <v>112</v>
      </c>
      <c r="B6" t="s">
        <v>205</v>
      </c>
      <c r="C6" s="11">
        <v>1063.8499999999999</v>
      </c>
    </row>
    <row r="7" spans="1:3" x14ac:dyDescent="0.25">
      <c r="A7" t="s">
        <v>113</v>
      </c>
      <c r="B7" t="s">
        <v>206</v>
      </c>
      <c r="C7" s="11">
        <v>311.60000000000002</v>
      </c>
    </row>
    <row r="8" spans="1:3" x14ac:dyDescent="0.25">
      <c r="A8" t="s">
        <v>114</v>
      </c>
      <c r="B8" t="s">
        <v>207</v>
      </c>
      <c r="C8" s="11">
        <v>438.86</v>
      </c>
    </row>
    <row r="9" spans="1:3" x14ac:dyDescent="0.25">
      <c r="A9" t="s">
        <v>135</v>
      </c>
      <c r="B9" t="s">
        <v>215</v>
      </c>
      <c r="C9" s="27" t="s">
        <v>136</v>
      </c>
    </row>
    <row r="10" spans="1:3" x14ac:dyDescent="0.25">
      <c r="A10" t="s">
        <v>49</v>
      </c>
      <c r="B10" s="5" t="s">
        <v>144</v>
      </c>
      <c r="C10" s="29">
        <v>9382.68</v>
      </c>
    </row>
    <row r="11" spans="1:3" x14ac:dyDescent="0.25">
      <c r="A11" t="s">
        <v>116</v>
      </c>
      <c r="B11" t="s">
        <v>117</v>
      </c>
      <c r="C11" s="2">
        <v>3751.24</v>
      </c>
    </row>
    <row r="12" spans="1:3" x14ac:dyDescent="0.25">
      <c r="A12" t="s">
        <v>4</v>
      </c>
      <c r="B12" t="s">
        <v>118</v>
      </c>
      <c r="C12" s="11">
        <v>719.58</v>
      </c>
    </row>
    <row r="13" spans="1:3" x14ac:dyDescent="0.25">
      <c r="A13" t="s">
        <v>4</v>
      </c>
      <c r="B13" t="s">
        <v>208</v>
      </c>
      <c r="C13" s="11">
        <v>790.39</v>
      </c>
    </row>
    <row r="14" spans="1:3" x14ac:dyDescent="0.25">
      <c r="A14" s="8" t="s">
        <v>40</v>
      </c>
      <c r="B14" s="12" t="s">
        <v>209</v>
      </c>
      <c r="C14" s="7">
        <v>303.14</v>
      </c>
    </row>
    <row r="15" spans="1:3" x14ac:dyDescent="0.25">
      <c r="A15" s="8" t="s">
        <v>40</v>
      </c>
      <c r="B15" s="12" t="s">
        <v>210</v>
      </c>
      <c r="C15" s="7">
        <v>340.16</v>
      </c>
    </row>
    <row r="16" spans="1:3" x14ac:dyDescent="0.25">
      <c r="A16" s="8" t="s">
        <v>41</v>
      </c>
      <c r="B16" s="5" t="s">
        <v>125</v>
      </c>
      <c r="C16" s="7">
        <v>2250.1799999999998</v>
      </c>
    </row>
    <row r="17" spans="1:3" x14ac:dyDescent="0.25">
      <c r="A17" s="8" t="s">
        <v>10</v>
      </c>
      <c r="B17" s="5" t="s">
        <v>211</v>
      </c>
      <c r="C17" s="20">
        <v>611.45000000000005</v>
      </c>
    </row>
    <row r="18" spans="1:3" x14ac:dyDescent="0.25">
      <c r="A18" s="4" t="s">
        <v>47</v>
      </c>
      <c r="B18" s="5" t="s">
        <v>145</v>
      </c>
      <c r="C18" s="29">
        <v>12664.3</v>
      </c>
    </row>
    <row r="19" spans="1:3" x14ac:dyDescent="0.25">
      <c r="A19" s="4" t="s">
        <v>45</v>
      </c>
      <c r="B19" s="5" t="s">
        <v>146</v>
      </c>
      <c r="C19" s="29">
        <v>30738.43</v>
      </c>
    </row>
    <row r="20" spans="1:3" x14ac:dyDescent="0.25">
      <c r="A20" t="s">
        <v>90</v>
      </c>
      <c r="B20" t="s">
        <v>121</v>
      </c>
      <c r="C20" s="11">
        <v>491.85</v>
      </c>
    </row>
    <row r="21" spans="1:3" x14ac:dyDescent="0.25">
      <c r="A21" s="8" t="s">
        <v>9</v>
      </c>
      <c r="B21" s="5" t="s">
        <v>212</v>
      </c>
      <c r="C21" s="7">
        <v>621.37</v>
      </c>
    </row>
    <row r="22" spans="1:3" x14ac:dyDescent="0.25">
      <c r="A22" t="s">
        <v>119</v>
      </c>
      <c r="B22" t="s">
        <v>120</v>
      </c>
      <c r="C22" s="11">
        <v>360.73</v>
      </c>
    </row>
    <row r="23" spans="1:3" x14ac:dyDescent="0.25">
      <c r="A23" t="s">
        <v>95</v>
      </c>
      <c r="B23" t="s">
        <v>122</v>
      </c>
      <c r="C23" s="11">
        <v>605.4</v>
      </c>
    </row>
    <row r="24" spans="1:3" x14ac:dyDescent="0.25">
      <c r="A24" s="4" t="s">
        <v>44</v>
      </c>
      <c r="B24" s="5" t="s">
        <v>213</v>
      </c>
      <c r="C24" s="7">
        <v>1422</v>
      </c>
    </row>
    <row r="25" spans="1:3" x14ac:dyDescent="0.25">
      <c r="A25" s="4" t="s">
        <v>44</v>
      </c>
      <c r="B25" s="5" t="s">
        <v>214</v>
      </c>
      <c r="C25" s="7">
        <v>469</v>
      </c>
    </row>
    <row r="26" spans="1:3" x14ac:dyDescent="0.25">
      <c r="C26" s="27"/>
    </row>
    <row r="27" spans="1:3" ht="15.75" thickBot="1" x14ac:dyDescent="0.3">
      <c r="C27" s="6">
        <f>SUM(Table13456789[Amount])</f>
        <v>67336.210000000006</v>
      </c>
    </row>
    <row r="28" spans="1:3" ht="15.75" thickTop="1" x14ac:dyDescent="0.25"/>
  </sheetData>
  <pageMargins left="0.31496062992125984" right="0.31496062992125984" top="0.74803149606299213" bottom="0.74803149606299213" header="0.31496062992125984" footer="0.31496062992125984"/>
  <pageSetup paperSize="9" scale="90" orientation="portrait" horizontalDpi="1200" verticalDpi="1200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33"/>
  <sheetViews>
    <sheetView view="pageBreakPreview" zoomScaleNormal="100" zoomScaleSheetLayoutView="100" workbookViewId="0">
      <selection activeCell="A5" sqref="A5:C30"/>
    </sheetView>
  </sheetViews>
  <sheetFormatPr defaultRowHeight="15" x14ac:dyDescent="0.25"/>
  <cols>
    <col min="1" max="1" width="38.7109375" bestFit="1" customWidth="1"/>
    <col min="2" max="2" width="60.5703125" bestFit="1" customWidth="1"/>
    <col min="3" max="3" width="10.28515625" customWidth="1"/>
  </cols>
  <sheetData>
    <row r="1" spans="1:3" x14ac:dyDescent="0.25">
      <c r="A1" s="1" t="s">
        <v>3</v>
      </c>
    </row>
    <row r="2" spans="1:3" x14ac:dyDescent="0.25">
      <c r="A2" s="1"/>
    </row>
    <row r="3" spans="1:3" x14ac:dyDescent="0.25">
      <c r="A3" s="3" t="s">
        <v>22</v>
      </c>
    </row>
    <row r="5" spans="1:3" s="1" customFormat="1" x14ac:dyDescent="0.25">
      <c r="A5" s="1" t="s">
        <v>0</v>
      </c>
      <c r="B5" s="1" t="s">
        <v>1</v>
      </c>
      <c r="C5" s="1" t="s">
        <v>2</v>
      </c>
    </row>
    <row r="6" spans="1:3" x14ac:dyDescent="0.25">
      <c r="A6" t="s">
        <v>202</v>
      </c>
      <c r="B6" t="s">
        <v>105</v>
      </c>
      <c r="C6" s="11">
        <v>600</v>
      </c>
    </row>
    <row r="7" spans="1:3" x14ac:dyDescent="0.25">
      <c r="A7" t="s">
        <v>203</v>
      </c>
      <c r="B7" t="s">
        <v>204</v>
      </c>
      <c r="C7" s="11">
        <v>3332.51</v>
      </c>
    </row>
    <row r="8" spans="1:3" x14ac:dyDescent="0.25">
      <c r="A8" t="s">
        <v>106</v>
      </c>
      <c r="B8" t="s">
        <v>107</v>
      </c>
      <c r="C8" s="11">
        <v>400</v>
      </c>
    </row>
    <row r="9" spans="1:3" x14ac:dyDescent="0.25">
      <c r="A9" s="8" t="s">
        <v>137</v>
      </c>
      <c r="B9" t="s">
        <v>138</v>
      </c>
      <c r="C9" s="26">
        <v>290</v>
      </c>
    </row>
    <row r="10" spans="1:3" x14ac:dyDescent="0.25">
      <c r="A10" s="8" t="s">
        <v>137</v>
      </c>
      <c r="B10" t="s">
        <v>139</v>
      </c>
      <c r="C10" s="26">
        <v>290</v>
      </c>
    </row>
    <row r="11" spans="1:3" x14ac:dyDescent="0.25">
      <c r="A11" s="8" t="s">
        <v>137</v>
      </c>
      <c r="B11" t="s">
        <v>140</v>
      </c>
      <c r="C11" s="26">
        <v>290</v>
      </c>
    </row>
    <row r="12" spans="1:3" x14ac:dyDescent="0.25">
      <c r="A12" t="s">
        <v>101</v>
      </c>
      <c r="B12" t="s">
        <v>150</v>
      </c>
      <c r="C12" s="11">
        <v>676.36</v>
      </c>
    </row>
    <row r="13" spans="1:3" x14ac:dyDescent="0.25">
      <c r="A13" t="s">
        <v>101</v>
      </c>
      <c r="B13" t="s">
        <v>151</v>
      </c>
      <c r="C13" s="11">
        <v>347.2</v>
      </c>
    </row>
    <row r="14" spans="1:3" ht="15.75" customHeight="1" x14ac:dyDescent="0.25">
      <c r="A14" s="4" t="s">
        <v>49</v>
      </c>
      <c r="B14" s="5" t="s">
        <v>141</v>
      </c>
      <c r="C14" s="2">
        <v>8739.01</v>
      </c>
    </row>
    <row r="15" spans="1:3" x14ac:dyDescent="0.25">
      <c r="A15" t="s">
        <v>103</v>
      </c>
      <c r="B15" t="s">
        <v>152</v>
      </c>
      <c r="C15" s="11">
        <v>413.5</v>
      </c>
    </row>
    <row r="16" spans="1:3" x14ac:dyDescent="0.25">
      <c r="A16" t="s">
        <v>4</v>
      </c>
      <c r="B16" t="s">
        <v>102</v>
      </c>
      <c r="C16" s="11">
        <v>717.42</v>
      </c>
    </row>
    <row r="17" spans="1:3" x14ac:dyDescent="0.25">
      <c r="A17" t="s">
        <v>4</v>
      </c>
      <c r="B17" t="s">
        <v>153</v>
      </c>
      <c r="C17" s="11">
        <v>780.54</v>
      </c>
    </row>
    <row r="18" spans="1:3" x14ac:dyDescent="0.25">
      <c r="A18" t="s">
        <v>124</v>
      </c>
      <c r="B18" t="s">
        <v>154</v>
      </c>
      <c r="C18" s="13">
        <v>546</v>
      </c>
    </row>
    <row r="19" spans="1:3" x14ac:dyDescent="0.25">
      <c r="A19" t="s">
        <v>108</v>
      </c>
      <c r="B19" t="s">
        <v>155</v>
      </c>
      <c r="C19" s="11">
        <v>2572.3200000000002</v>
      </c>
    </row>
    <row r="20" spans="1:3" x14ac:dyDescent="0.25">
      <c r="A20" s="8" t="s">
        <v>41</v>
      </c>
      <c r="B20" s="5" t="s">
        <v>111</v>
      </c>
      <c r="C20" s="7">
        <v>2250.1799999999998</v>
      </c>
    </row>
    <row r="21" spans="1:3" x14ac:dyDescent="0.25">
      <c r="A21" s="8" t="s">
        <v>10</v>
      </c>
      <c r="B21" s="5" t="s">
        <v>156</v>
      </c>
      <c r="C21" s="20">
        <v>740.53</v>
      </c>
    </row>
    <row r="22" spans="1:3" x14ac:dyDescent="0.25">
      <c r="A22" t="s">
        <v>104</v>
      </c>
      <c r="B22" t="s">
        <v>157</v>
      </c>
      <c r="C22" s="11">
        <v>652.51</v>
      </c>
    </row>
    <row r="23" spans="1:3" x14ac:dyDescent="0.25">
      <c r="A23" s="4" t="s">
        <v>47</v>
      </c>
      <c r="B23" s="5" t="s">
        <v>142</v>
      </c>
      <c r="C23" s="11">
        <v>13362.93</v>
      </c>
    </row>
    <row r="24" spans="1:3" x14ac:dyDescent="0.25">
      <c r="A24" s="4" t="s">
        <v>45</v>
      </c>
      <c r="B24" s="5" t="s">
        <v>143</v>
      </c>
      <c r="C24" s="11">
        <v>31462.86</v>
      </c>
    </row>
    <row r="25" spans="1:3" x14ac:dyDescent="0.25">
      <c r="A25" t="s">
        <v>90</v>
      </c>
      <c r="B25" t="s">
        <v>109</v>
      </c>
      <c r="C25" s="11">
        <v>539.57000000000005</v>
      </c>
    </row>
    <row r="26" spans="1:3" x14ac:dyDescent="0.25">
      <c r="A26" s="8" t="s">
        <v>9</v>
      </c>
      <c r="B26" s="5" t="s">
        <v>158</v>
      </c>
      <c r="C26" s="7">
        <v>601.48</v>
      </c>
    </row>
    <row r="27" spans="1:3" x14ac:dyDescent="0.25">
      <c r="A27" t="s">
        <v>110</v>
      </c>
      <c r="B27" t="s">
        <v>159</v>
      </c>
      <c r="C27" s="2">
        <v>263.64</v>
      </c>
    </row>
    <row r="28" spans="1:3" x14ac:dyDescent="0.25">
      <c r="A28" s="4" t="s">
        <v>44</v>
      </c>
      <c r="B28" s="5" t="s">
        <v>160</v>
      </c>
      <c r="C28" s="7">
        <v>1422</v>
      </c>
    </row>
    <row r="29" spans="1:3" x14ac:dyDescent="0.25">
      <c r="A29" s="4" t="s">
        <v>44</v>
      </c>
      <c r="B29" s="5" t="s">
        <v>161</v>
      </c>
      <c r="C29" s="7">
        <v>469</v>
      </c>
    </row>
    <row r="30" spans="1:3" x14ac:dyDescent="0.25">
      <c r="A30" t="s">
        <v>123</v>
      </c>
      <c r="B30" t="s">
        <v>162</v>
      </c>
      <c r="C30" s="13">
        <v>291.01</v>
      </c>
    </row>
    <row r="31" spans="1:3" x14ac:dyDescent="0.25">
      <c r="C31" s="2"/>
    </row>
    <row r="32" spans="1:3" ht="15.75" thickBot="1" x14ac:dyDescent="0.3">
      <c r="C32" s="6">
        <f>SUM(Table1345678[[#Data],[#Totals],[Amount]])</f>
        <v>72050.569999999992</v>
      </c>
    </row>
    <row r="33" ht="15.75" thickTop="1" x14ac:dyDescent="0.25"/>
  </sheetData>
  <phoneticPr fontId="10" type="noConversion"/>
  <pageMargins left="0.31496062992125984" right="0.31496062992125984" top="0.74803149606299213" bottom="0.74803149606299213" header="0.31496062992125984" footer="0.31496062992125984"/>
  <pageSetup paperSize="9" scale="8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eecf1c-038d-4299-9f0b-b275749891ee">
      <Terms xmlns="http://schemas.microsoft.com/office/infopath/2007/PartnerControls"/>
    </lcf76f155ced4ddcb4097134ff3c332f>
    <TaxCatchAll xmlns="ccf9aba4-7bb1-42f6-8a69-9cfd64c9f99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FF0B62F1355948A9F2857E8A9281C7" ma:contentTypeVersion="11" ma:contentTypeDescription="Create a new document." ma:contentTypeScope="" ma:versionID="6cb8646b9173f845d2ffa2cea47718f2">
  <xsd:schema xmlns:xsd="http://www.w3.org/2001/XMLSchema" xmlns:xs="http://www.w3.org/2001/XMLSchema" xmlns:p="http://schemas.microsoft.com/office/2006/metadata/properties" xmlns:ns2="abeecf1c-038d-4299-9f0b-b275749891ee" xmlns:ns3="ccf9aba4-7bb1-42f6-8a69-9cfd64c9f99a" targetNamespace="http://schemas.microsoft.com/office/2006/metadata/properties" ma:root="true" ma:fieldsID="8077beb5f4e45424b0a9efbf73ae63b4" ns2:_="" ns3:_="">
    <xsd:import namespace="abeecf1c-038d-4299-9f0b-b275749891ee"/>
    <xsd:import namespace="ccf9aba4-7bb1-42f6-8a69-9cfd64c9f9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ecf1c-038d-4299-9f0b-b275749891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0d81a85-0778-4bb1-9bee-112800e12c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9aba4-7bb1-42f6-8a69-9cfd64c9f99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269875-3ab2-4315-9cd8-3a4e2a6885f8}" ma:internalName="TaxCatchAll" ma:showField="CatchAllData" ma:web="ccf9aba4-7bb1-42f6-8a69-9cfd64c9f9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0536F4-6947-4641-9E6D-4FDE58E10C63}">
  <ds:schemaRefs>
    <ds:schemaRef ds:uri="http://schemas.microsoft.com/office/2006/metadata/properties"/>
    <ds:schemaRef ds:uri="http://schemas.microsoft.com/office/infopath/2007/PartnerControls"/>
    <ds:schemaRef ds:uri="abeecf1c-038d-4299-9f0b-b275749891ee"/>
    <ds:schemaRef ds:uri="ccf9aba4-7bb1-42f6-8a69-9cfd64c9f99a"/>
  </ds:schemaRefs>
</ds:datastoreItem>
</file>

<file path=customXml/itemProps2.xml><?xml version="1.0" encoding="utf-8"?>
<ds:datastoreItem xmlns:ds="http://schemas.openxmlformats.org/officeDocument/2006/customXml" ds:itemID="{27320D7F-BBF0-4498-8B5F-59CA68EC94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ecf1c-038d-4299-9f0b-b275749891ee"/>
    <ds:schemaRef ds:uri="ccf9aba4-7bb1-42f6-8a69-9cfd64c9f9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C5FF8A-E9F5-4FDF-BDAD-D6B79289FC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March 2023</vt:lpstr>
      <vt:lpstr>February 2023</vt:lpstr>
      <vt:lpstr>January 2023</vt:lpstr>
      <vt:lpstr>December 2022</vt:lpstr>
      <vt:lpstr>November 2022</vt:lpstr>
      <vt:lpstr>October 2022</vt:lpstr>
      <vt:lpstr>September 2022</vt:lpstr>
      <vt:lpstr>August 2022</vt:lpstr>
      <vt:lpstr>July 2022</vt:lpstr>
      <vt:lpstr>June 2022</vt:lpstr>
      <vt:lpstr>May 2022</vt:lpstr>
      <vt:lpstr>April 2022</vt:lpstr>
      <vt:lpstr>'April 2022'!Print_Area</vt:lpstr>
      <vt:lpstr>'August 2022'!Print_Area</vt:lpstr>
      <vt:lpstr>'December 2022'!Print_Area</vt:lpstr>
      <vt:lpstr>'February 2023'!Print_Area</vt:lpstr>
      <vt:lpstr>'January 2023'!Print_Area</vt:lpstr>
      <vt:lpstr>'July 2022'!Print_Area</vt:lpstr>
      <vt:lpstr>'June 2022'!Print_Area</vt:lpstr>
      <vt:lpstr>'March 2023'!Print_Area</vt:lpstr>
      <vt:lpstr>'May 2022'!Print_Area</vt:lpstr>
      <vt:lpstr>'November 2022'!Print_Area</vt:lpstr>
      <vt:lpstr>'October 2022'!Print_Area</vt:lpstr>
      <vt:lpstr>'September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Saunders</dc:creator>
  <cp:lastModifiedBy>Jessica Friend</cp:lastModifiedBy>
  <cp:lastPrinted>2023-02-08T14:14:33Z</cp:lastPrinted>
  <dcterms:created xsi:type="dcterms:W3CDTF">2020-06-15T11:25:59Z</dcterms:created>
  <dcterms:modified xsi:type="dcterms:W3CDTF">2023-02-09T16:05:35Z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0x010100C0FF0B62F1355948A9F2857E8A9281C7</vt:lpwstr>
  </property>
  <property fmtid="{D5CDD505-2E9C-101B-9397-08002B2CF9AE}" pid="3" name="Order">
    <vt:r8>73400</vt:r8>
  </property>
  <property fmtid="{D5CDD505-2E9C-101B-9397-08002B2CF9AE}" pid="4" name="MediaServiceImageTags">
    <vt:lpwstr/>
  </property>
</Properties>
</file>